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loudINED\Covid-19_CountriesAdmin\England&amp;Wales\England&amp;WalesDataFileArchive\"/>
    </mc:Choice>
  </mc:AlternateContent>
  <bookViews>
    <workbookView xWindow="0" yWindow="0" windowWidth="16380" windowHeight="8190" tabRatio="811" activeTab="3"/>
  </bookViews>
  <sheets>
    <sheet name="Metadata" sheetId="1" r:id="rId1"/>
    <sheet name="ONS_WeeklyRegistratedDeaths" sheetId="2" r:id="rId2"/>
    <sheet name="ONS_WeeklyOccurrenceDeaths" sheetId="3" r:id="rId3"/>
    <sheet name="NHS_Daily_Data" sheetId="4" r:id="rId4"/>
    <sheet name="DailyTotal" sheetId="5" r:id="rId5"/>
  </sheets>
  <calcPr calcId="162913"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C32" i="4" l="1"/>
  <c r="C27" i="4"/>
  <c r="C28" i="4"/>
  <c r="C29" i="4"/>
  <c r="C30" i="4"/>
  <c r="C26" i="4"/>
  <c r="U99" i="5" l="1"/>
  <c r="T99" i="5"/>
  <c r="T98" i="5" s="1"/>
  <c r="T97" i="5" s="1"/>
  <c r="T96" i="5" s="1"/>
  <c r="T95" i="5" s="1"/>
  <c r="T94" i="5" s="1"/>
  <c r="T93" i="5" s="1"/>
  <c r="T92" i="5" s="1"/>
  <c r="T91" i="5" s="1"/>
  <c r="T90" i="5" s="1"/>
  <c r="T89" i="5" s="1"/>
  <c r="T88" i="5" s="1"/>
  <c r="T87" i="5" s="1"/>
  <c r="T86" i="5" s="1"/>
  <c r="T85" i="5" s="1"/>
  <c r="T84" i="5" s="1"/>
  <c r="T83" i="5" s="1"/>
  <c r="T82" i="5" s="1"/>
  <c r="T81" i="5" s="1"/>
  <c r="T80" i="5" s="1"/>
  <c r="T79" i="5" s="1"/>
  <c r="T78" i="5" s="1"/>
  <c r="T77" i="5" s="1"/>
  <c r="T76" i="5" s="1"/>
  <c r="T75" i="5" s="1"/>
  <c r="T74" i="5" s="1"/>
  <c r="T73" i="5" s="1"/>
  <c r="T72" i="5" s="1"/>
  <c r="T71" i="5" s="1"/>
  <c r="T70" i="5" s="1"/>
  <c r="T69" i="5" s="1"/>
  <c r="T68" i="5" s="1"/>
  <c r="T67" i="5" s="1"/>
  <c r="T66" i="5" s="1"/>
  <c r="T65" i="5" s="1"/>
  <c r="T64" i="5" s="1"/>
  <c r="T63" i="5" s="1"/>
  <c r="T62" i="5" s="1"/>
  <c r="T61" i="5" s="1"/>
  <c r="T60" i="5" s="1"/>
  <c r="T59" i="5" s="1"/>
  <c r="T58" i="5" s="1"/>
  <c r="T57" i="5" s="1"/>
  <c r="T56" i="5" s="1"/>
  <c r="T55" i="5" s="1"/>
  <c r="T54" i="5" s="1"/>
  <c r="T53" i="5" s="1"/>
  <c r="T52" i="5" s="1"/>
  <c r="T51" i="5" s="1"/>
  <c r="T50" i="5" s="1"/>
  <c r="T49" i="5" s="1"/>
  <c r="T48" i="5" s="1"/>
  <c r="T47" i="5" s="1"/>
  <c r="T46" i="5" s="1"/>
  <c r="T45" i="5" s="1"/>
  <c r="T44" i="5" s="1"/>
  <c r="T43" i="5" s="1"/>
  <c r="T42" i="5" s="1"/>
  <c r="T41" i="5" s="1"/>
  <c r="T40" i="5" s="1"/>
  <c r="T39" i="5" s="1"/>
  <c r="T38" i="5" s="1"/>
  <c r="T37" i="5" s="1"/>
  <c r="T36" i="5" s="1"/>
  <c r="T35" i="5" s="1"/>
  <c r="T34" i="5" s="1"/>
  <c r="T33" i="5" s="1"/>
  <c r="T32" i="5" s="1"/>
  <c r="T31" i="5" s="1"/>
  <c r="T30" i="5" s="1"/>
  <c r="T29" i="5" s="1"/>
  <c r="T28" i="5" s="1"/>
  <c r="T27" i="5" s="1"/>
  <c r="T26" i="5" s="1"/>
  <c r="T25" i="5" s="1"/>
  <c r="T24" i="5" s="1"/>
  <c r="T23" i="5" s="1"/>
  <c r="T22" i="5" s="1"/>
  <c r="T21" i="5" s="1"/>
  <c r="T20" i="5" s="1"/>
  <c r="T19" i="5" s="1"/>
  <c r="T18" i="5" s="1"/>
  <c r="T17" i="5" s="1"/>
  <c r="T16" i="5" s="1"/>
  <c r="T15" i="5" s="1"/>
  <c r="T14" i="5" s="1"/>
  <c r="T13" i="5" s="1"/>
  <c r="T12" i="5" s="1"/>
  <c r="T11" i="5" s="1"/>
  <c r="S99" i="5"/>
  <c r="S98" i="5" s="1"/>
  <c r="S97" i="5" s="1"/>
  <c r="S96" i="5" s="1"/>
  <c r="S95" i="5" s="1"/>
  <c r="S94" i="5" s="1"/>
  <c r="S93" i="5" s="1"/>
  <c r="S92" i="5" s="1"/>
  <c r="S91" i="5" s="1"/>
  <c r="S90" i="5" s="1"/>
  <c r="S89" i="5" s="1"/>
  <c r="S88" i="5" s="1"/>
  <c r="S87" i="5" s="1"/>
  <c r="K99" i="5"/>
  <c r="K98" i="5"/>
  <c r="K97" i="5"/>
  <c r="K96" i="5"/>
  <c r="K95" i="5"/>
  <c r="P94" i="5"/>
  <c r="P87" i="5" s="1"/>
  <c r="P80" i="5" s="1"/>
  <c r="P73" i="5" s="1"/>
  <c r="P66" i="5" s="1"/>
  <c r="P59" i="5" s="1"/>
  <c r="P52" i="5" s="1"/>
  <c r="P45" i="5" s="1"/>
  <c r="P38" i="5" s="1"/>
  <c r="P31" i="5" s="1"/>
  <c r="P24" i="5" s="1"/>
  <c r="O94" i="5"/>
  <c r="O87" i="5" s="1"/>
  <c r="O80" i="5" s="1"/>
  <c r="O73" i="5" s="1"/>
  <c r="O66" i="5" s="1"/>
  <c r="O59" i="5" s="1"/>
  <c r="M94" i="5"/>
  <c r="K94" i="5"/>
  <c r="K93" i="5"/>
  <c r="K92" i="5"/>
  <c r="K91" i="5"/>
  <c r="K90" i="5"/>
  <c r="K89" i="5"/>
  <c r="K88" i="5"/>
  <c r="N87" i="5"/>
  <c r="N80" i="5" s="1"/>
  <c r="N73" i="5" s="1"/>
  <c r="N66" i="5" s="1"/>
  <c r="N59" i="5" s="1"/>
  <c r="N52" i="5" s="1"/>
  <c r="N45" i="5" s="1"/>
  <c r="N38" i="5" s="1"/>
  <c r="M87" i="5"/>
  <c r="M80" i="5" s="1"/>
  <c r="M73" i="5" s="1"/>
  <c r="M66" i="5" s="1"/>
  <c r="M59" i="5" s="1"/>
  <c r="M52" i="5" s="1"/>
  <c r="M45" i="5" s="1"/>
  <c r="M38" i="5" s="1"/>
  <c r="M31" i="5" s="1"/>
  <c r="M24" i="5" s="1"/>
  <c r="K87" i="5"/>
  <c r="S86" i="5"/>
  <c r="S85" i="5" s="1"/>
  <c r="S84" i="5" s="1"/>
  <c r="S83" i="5" s="1"/>
  <c r="S82" i="5" s="1"/>
  <c r="S81" i="5" s="1"/>
  <c r="S80" i="5" s="1"/>
  <c r="S79" i="5" s="1"/>
  <c r="S78" i="5" s="1"/>
  <c r="S77" i="5" s="1"/>
  <c r="S76" i="5" s="1"/>
  <c r="S75" i="5" s="1"/>
  <c r="S74" i="5" s="1"/>
  <c r="S73" i="5" s="1"/>
  <c r="S72" i="5" s="1"/>
  <c r="S71" i="5" s="1"/>
  <c r="S70" i="5" s="1"/>
  <c r="S69" i="5" s="1"/>
  <c r="S68" i="5" s="1"/>
  <c r="S67" i="5" s="1"/>
  <c r="S66" i="5" s="1"/>
  <c r="S65" i="5" s="1"/>
  <c r="S64" i="5" s="1"/>
  <c r="S63" i="5" s="1"/>
  <c r="S62" i="5" s="1"/>
  <c r="S61" i="5" s="1"/>
  <c r="S60" i="5" s="1"/>
  <c r="S59" i="5" s="1"/>
  <c r="S58" i="5" s="1"/>
  <c r="S57" i="5" s="1"/>
  <c r="S56" i="5" s="1"/>
  <c r="S55" i="5" s="1"/>
  <c r="S54" i="5" s="1"/>
  <c r="S53" i="5" s="1"/>
  <c r="S52" i="5" s="1"/>
  <c r="S51" i="5" s="1"/>
  <c r="S50" i="5" s="1"/>
  <c r="S49" i="5" s="1"/>
  <c r="S48" i="5" s="1"/>
  <c r="S47" i="5" s="1"/>
  <c r="S46" i="5" s="1"/>
  <c r="S45" i="5" s="1"/>
  <c r="S44" i="5" s="1"/>
  <c r="S43" i="5" s="1"/>
  <c r="S42" i="5" s="1"/>
  <c r="S41" i="5" s="1"/>
  <c r="S40" i="5" s="1"/>
  <c r="S39" i="5" s="1"/>
  <c r="S38" i="5" s="1"/>
  <c r="S37" i="5" s="1"/>
  <c r="S36" i="5" s="1"/>
  <c r="S35" i="5" s="1"/>
  <c r="S34" i="5" s="1"/>
  <c r="S33" i="5" s="1"/>
  <c r="S32" i="5" s="1"/>
  <c r="S31" i="5" s="1"/>
  <c r="S30" i="5" s="1"/>
  <c r="S29" i="5" s="1"/>
  <c r="S28" i="5" s="1"/>
  <c r="S27" i="5" s="1"/>
  <c r="S26" i="5" s="1"/>
  <c r="S25" i="5" s="1"/>
  <c r="S24" i="5" s="1"/>
  <c r="S23" i="5" s="1"/>
  <c r="S22" i="5" s="1"/>
  <c r="S21" i="5" s="1"/>
  <c r="S20" i="5" s="1"/>
  <c r="S19" i="5" s="1"/>
  <c r="S18" i="5" s="1"/>
  <c r="S17" i="5" s="1"/>
  <c r="S16" i="5" s="1"/>
  <c r="S15" i="5" s="1"/>
  <c r="S14" i="5" s="1"/>
  <c r="S13" i="5" s="1"/>
  <c r="S12" i="5" s="1"/>
  <c r="S11" i="5" s="1"/>
  <c r="K86" i="5"/>
  <c r="K85" i="5"/>
  <c r="K84" i="5"/>
  <c r="K83" i="5"/>
  <c r="K82" i="5"/>
  <c r="K81" i="5"/>
  <c r="K80" i="5"/>
  <c r="L80" i="5" s="1"/>
  <c r="K79" i="5"/>
  <c r="K78" i="5"/>
  <c r="K77" i="5"/>
  <c r="K76" i="5"/>
  <c r="K75" i="5"/>
  <c r="K74" i="5"/>
  <c r="L73" i="5" s="1"/>
  <c r="K73" i="5"/>
  <c r="K72" i="5"/>
  <c r="K71" i="5"/>
  <c r="K70" i="5"/>
  <c r="K69" i="5"/>
  <c r="K68" i="5"/>
  <c r="K67" i="5"/>
  <c r="L66" i="5"/>
  <c r="K66" i="5"/>
  <c r="K65" i="5"/>
  <c r="K64" i="5"/>
  <c r="K63" i="5"/>
  <c r="K62" i="5"/>
  <c r="K61" i="5"/>
  <c r="K60" i="5"/>
  <c r="K59" i="5"/>
  <c r="L59" i="5" s="1"/>
  <c r="K58" i="5"/>
  <c r="K57" i="5"/>
  <c r="K56" i="5"/>
  <c r="K55" i="5"/>
  <c r="K54" i="5"/>
  <c r="K53" i="5"/>
  <c r="O52" i="5"/>
  <c r="O45" i="5" s="1"/>
  <c r="O38" i="5" s="1"/>
  <c r="O31" i="5" s="1"/>
  <c r="O24" i="5" s="1"/>
  <c r="L52" i="5"/>
  <c r="K52" i="5"/>
  <c r="K51" i="5"/>
  <c r="K50" i="5"/>
  <c r="K49" i="5"/>
  <c r="K48" i="5"/>
  <c r="K47" i="5"/>
  <c r="K46" i="5"/>
  <c r="L45" i="5"/>
  <c r="K45" i="5"/>
  <c r="K44" i="5"/>
  <c r="K43" i="5"/>
  <c r="K42" i="5"/>
  <c r="K41" i="5"/>
  <c r="K40" i="5"/>
  <c r="K39" i="5"/>
  <c r="K38" i="5"/>
  <c r="L38" i="5" s="1"/>
  <c r="K37" i="5"/>
  <c r="K36" i="5"/>
  <c r="K35" i="5"/>
  <c r="K34" i="5"/>
  <c r="K33" i="5"/>
  <c r="K32" i="5"/>
  <c r="N31" i="5"/>
  <c r="N24" i="5" s="1"/>
  <c r="K31" i="5"/>
  <c r="K30" i="5"/>
  <c r="K29" i="5"/>
  <c r="K28" i="5"/>
  <c r="K27" i="5"/>
  <c r="K26" i="5"/>
  <c r="K25" i="5"/>
  <c r="K24" i="5"/>
  <c r="L24" i="5" s="1"/>
  <c r="K23" i="5"/>
  <c r="K22" i="5"/>
  <c r="K21" i="5"/>
  <c r="K20" i="5"/>
  <c r="K19" i="5"/>
  <c r="K18" i="5"/>
  <c r="K17" i="5"/>
  <c r="K16" i="5"/>
  <c r="K15" i="5"/>
  <c r="K14" i="5"/>
  <c r="K13" i="5"/>
  <c r="K12" i="5"/>
  <c r="K11" i="5"/>
  <c r="S10" i="5"/>
  <c r="U10" i="5" s="1"/>
  <c r="K10" i="5"/>
  <c r="CI35" i="4"/>
  <c r="CH35" i="4"/>
  <c r="CA35" i="4"/>
  <c r="BZ35" i="4"/>
  <c r="BS35" i="4"/>
  <c r="BR35" i="4"/>
  <c r="BK35" i="4"/>
  <c r="BJ35" i="4"/>
  <c r="BC35" i="4"/>
  <c r="BB35" i="4"/>
  <c r="AU35" i="4"/>
  <c r="AT35" i="4"/>
  <c r="AM35" i="4"/>
  <c r="AL35" i="4"/>
  <c r="AE35" i="4"/>
  <c r="AD35" i="4"/>
  <c r="W35" i="4"/>
  <c r="V35" i="4"/>
  <c r="O35" i="4"/>
  <c r="N35" i="4"/>
  <c r="G35" i="4"/>
  <c r="F35" i="4"/>
  <c r="D35" i="4"/>
  <c r="C35" i="4" s="1"/>
  <c r="C34" i="4"/>
  <c r="CO32" i="4"/>
  <c r="CO35" i="4" s="1"/>
  <c r="CN32" i="4"/>
  <c r="CN35" i="4" s="1"/>
  <c r="CM32" i="4"/>
  <c r="CM35" i="4" s="1"/>
  <c r="CL32" i="4"/>
  <c r="CL35" i="4" s="1"/>
  <c r="CK32" i="4"/>
  <c r="CK35" i="4" s="1"/>
  <c r="CJ32" i="4"/>
  <c r="CJ35" i="4" s="1"/>
  <c r="CI32" i="4"/>
  <c r="CH32" i="4"/>
  <c r="CG32" i="4"/>
  <c r="CG35" i="4" s="1"/>
  <c r="CF32" i="4"/>
  <c r="CF35" i="4" s="1"/>
  <c r="CE32" i="4"/>
  <c r="CE35" i="4" s="1"/>
  <c r="CD32" i="4"/>
  <c r="CD35" i="4" s="1"/>
  <c r="CC32" i="4"/>
  <c r="CC35" i="4" s="1"/>
  <c r="CB32" i="4"/>
  <c r="CB35" i="4" s="1"/>
  <c r="CA32" i="4"/>
  <c r="BZ32" i="4"/>
  <c r="BY32" i="4"/>
  <c r="BY35" i="4" s="1"/>
  <c r="BX32" i="4"/>
  <c r="BX35" i="4" s="1"/>
  <c r="BW32" i="4"/>
  <c r="BW35" i="4" s="1"/>
  <c r="BV32" i="4"/>
  <c r="BV35" i="4" s="1"/>
  <c r="BU32" i="4"/>
  <c r="BU35" i="4" s="1"/>
  <c r="BT32" i="4"/>
  <c r="BT35" i="4" s="1"/>
  <c r="BS32" i="4"/>
  <c r="BR32" i="4"/>
  <c r="BQ32" i="4"/>
  <c r="BQ35" i="4" s="1"/>
  <c r="BP32" i="4"/>
  <c r="BP35" i="4" s="1"/>
  <c r="BO32" i="4"/>
  <c r="BO35" i="4" s="1"/>
  <c r="BN32" i="4"/>
  <c r="BN35" i="4" s="1"/>
  <c r="BM32" i="4"/>
  <c r="BM35" i="4" s="1"/>
  <c r="BL32" i="4"/>
  <c r="BL35" i="4" s="1"/>
  <c r="BK32" i="4"/>
  <c r="BJ32" i="4"/>
  <c r="BI32" i="4"/>
  <c r="BI35" i="4" s="1"/>
  <c r="BH32" i="4"/>
  <c r="BH35" i="4" s="1"/>
  <c r="BG32" i="4"/>
  <c r="BG35" i="4" s="1"/>
  <c r="BF32" i="4"/>
  <c r="BF35" i="4" s="1"/>
  <c r="BE32" i="4"/>
  <c r="BE35" i="4" s="1"/>
  <c r="BD32" i="4"/>
  <c r="BD35" i="4" s="1"/>
  <c r="BC32" i="4"/>
  <c r="BB32" i="4"/>
  <c r="BA32" i="4"/>
  <c r="BA35" i="4" s="1"/>
  <c r="AZ32" i="4"/>
  <c r="AZ35" i="4" s="1"/>
  <c r="AY32" i="4"/>
  <c r="AY35" i="4" s="1"/>
  <c r="AX32" i="4"/>
  <c r="AX35" i="4" s="1"/>
  <c r="AW32" i="4"/>
  <c r="AW35" i="4" s="1"/>
  <c r="AV32" i="4"/>
  <c r="AV35" i="4" s="1"/>
  <c r="AU32" i="4"/>
  <c r="AT32" i="4"/>
  <c r="AS32" i="4"/>
  <c r="AS35" i="4" s="1"/>
  <c r="AR32" i="4"/>
  <c r="AR35" i="4" s="1"/>
  <c r="AQ32" i="4"/>
  <c r="AQ35" i="4" s="1"/>
  <c r="AP32" i="4"/>
  <c r="AP35" i="4" s="1"/>
  <c r="AO32" i="4"/>
  <c r="AO35" i="4" s="1"/>
  <c r="AN32" i="4"/>
  <c r="AN35" i="4" s="1"/>
  <c r="AM32" i="4"/>
  <c r="AL32" i="4"/>
  <c r="AK32" i="4"/>
  <c r="AK35" i="4" s="1"/>
  <c r="AJ32" i="4"/>
  <c r="AJ35" i="4" s="1"/>
  <c r="AI32" i="4"/>
  <c r="AI35" i="4" s="1"/>
  <c r="AH32" i="4"/>
  <c r="AH35" i="4" s="1"/>
  <c r="AG32" i="4"/>
  <c r="AG35" i="4" s="1"/>
  <c r="AF32" i="4"/>
  <c r="AF35" i="4" s="1"/>
  <c r="AE32" i="4"/>
  <c r="AD32" i="4"/>
  <c r="AC32" i="4"/>
  <c r="AC35" i="4" s="1"/>
  <c r="AB32" i="4"/>
  <c r="AB35" i="4" s="1"/>
  <c r="AA32" i="4"/>
  <c r="AA35" i="4" s="1"/>
  <c r="Z32" i="4"/>
  <c r="Z35" i="4" s="1"/>
  <c r="Y32" i="4"/>
  <c r="Y35" i="4" s="1"/>
  <c r="X32" i="4"/>
  <c r="X35" i="4" s="1"/>
  <c r="W32" i="4"/>
  <c r="V32" i="4"/>
  <c r="U32" i="4"/>
  <c r="U35" i="4" s="1"/>
  <c r="T32" i="4"/>
  <c r="T35" i="4" s="1"/>
  <c r="S32" i="4"/>
  <c r="S35" i="4" s="1"/>
  <c r="R32" i="4"/>
  <c r="R35" i="4" s="1"/>
  <c r="Q32" i="4"/>
  <c r="Q35" i="4" s="1"/>
  <c r="P32" i="4"/>
  <c r="P35" i="4" s="1"/>
  <c r="O32" i="4"/>
  <c r="N32" i="4"/>
  <c r="M32" i="4"/>
  <c r="M35" i="4" s="1"/>
  <c r="L32" i="4"/>
  <c r="L35" i="4" s="1"/>
  <c r="K32" i="4"/>
  <c r="K35" i="4" s="1"/>
  <c r="J32" i="4"/>
  <c r="J35" i="4" s="1"/>
  <c r="I32" i="4"/>
  <c r="I35" i="4" s="1"/>
  <c r="H32" i="4"/>
  <c r="H35" i="4" s="1"/>
  <c r="G32" i="4"/>
  <c r="F32" i="4"/>
  <c r="E32" i="4"/>
  <c r="E35" i="4" s="1"/>
  <c r="B32" i="4"/>
  <c r="B35" i="4" s="1"/>
  <c r="CO19" i="4"/>
  <c r="CN19" i="4"/>
  <c r="CM19" i="4"/>
  <c r="CL19" i="4"/>
  <c r="CK19" i="4"/>
  <c r="CJ19" i="4"/>
  <c r="CI19" i="4"/>
  <c r="CH19" i="4"/>
  <c r="CG19" i="4"/>
  <c r="CF19" i="4"/>
  <c r="CE19" i="4"/>
  <c r="CD19" i="4"/>
  <c r="CC19" i="4"/>
  <c r="CB19" i="4"/>
  <c r="CA19" i="4"/>
  <c r="BZ19" i="4"/>
  <c r="BY19" i="4"/>
  <c r="BX19" i="4"/>
  <c r="BW19" i="4"/>
  <c r="BV19" i="4"/>
  <c r="BU19" i="4"/>
  <c r="BT19" i="4"/>
  <c r="BS19" i="4"/>
  <c r="BR19" i="4"/>
  <c r="BQ19" i="4"/>
  <c r="BP19" i="4"/>
  <c r="BO19" i="4"/>
  <c r="BN19" i="4"/>
  <c r="BM19" i="4"/>
  <c r="BL19" i="4"/>
  <c r="BK19" i="4"/>
  <c r="BJ19" i="4"/>
  <c r="BI19" i="4"/>
  <c r="BH19" i="4"/>
  <c r="BG19" i="4"/>
  <c r="BF19" i="4"/>
  <c r="BE19" i="4"/>
  <c r="BD19" i="4"/>
  <c r="BC19" i="4"/>
  <c r="BB19" i="4"/>
  <c r="BA19" i="4"/>
  <c r="AZ19" i="4"/>
  <c r="AY19" i="4"/>
  <c r="AX19" i="4"/>
  <c r="AW19" i="4"/>
  <c r="AV19" i="4"/>
  <c r="AU19" i="4"/>
  <c r="AT19" i="4"/>
  <c r="AS19" i="4"/>
  <c r="AR19" i="4"/>
  <c r="AQ19" i="4"/>
  <c r="AP19" i="4"/>
  <c r="AO19" i="4"/>
  <c r="AN19" i="4"/>
  <c r="AM19" i="4"/>
  <c r="AL19" i="4"/>
  <c r="AK19" i="4"/>
  <c r="AJ19" i="4"/>
  <c r="AI19" i="4"/>
  <c r="AH19" i="4"/>
  <c r="AG19" i="4"/>
  <c r="AF19" i="4"/>
  <c r="AE19" i="4"/>
  <c r="AD19" i="4"/>
  <c r="AC19" i="4"/>
  <c r="AB19" i="4"/>
  <c r="AA19" i="4"/>
  <c r="Z19" i="4"/>
  <c r="Y19" i="4"/>
  <c r="X19" i="4"/>
  <c r="W19" i="4"/>
  <c r="V19" i="4"/>
  <c r="U19" i="4"/>
  <c r="T19" i="4"/>
  <c r="S19" i="4"/>
  <c r="R19" i="4"/>
  <c r="Q19" i="4"/>
  <c r="P19" i="4"/>
  <c r="O19" i="4"/>
  <c r="N19" i="4"/>
  <c r="M19" i="4"/>
  <c r="L19" i="4"/>
  <c r="K19" i="4"/>
  <c r="J19" i="4"/>
  <c r="I19" i="4"/>
  <c r="H19" i="4"/>
  <c r="G19" i="4"/>
  <c r="F19" i="4"/>
  <c r="E19" i="4"/>
  <c r="D19" i="4"/>
  <c r="C19" i="4" s="1"/>
  <c r="C18" i="4"/>
  <c r="CO16" i="4"/>
  <c r="CN16" i="4"/>
  <c r="CM16" i="4"/>
  <c r="CL16" i="4"/>
  <c r="CK16" i="4"/>
  <c r="CJ16" i="4"/>
  <c r="CI16" i="4"/>
  <c r="CH16" i="4"/>
  <c r="CG16" i="4"/>
  <c r="CF16" i="4"/>
  <c r="CE16" i="4"/>
  <c r="CD16" i="4"/>
  <c r="CC16" i="4"/>
  <c r="CB16" i="4"/>
  <c r="CA16" i="4"/>
  <c r="BZ16" i="4"/>
  <c r="BY16" i="4"/>
  <c r="BX16" i="4"/>
  <c r="BW16" i="4"/>
  <c r="BV16" i="4"/>
  <c r="BU16" i="4"/>
  <c r="BT16" i="4"/>
  <c r="BS16" i="4"/>
  <c r="BR16" i="4"/>
  <c r="BQ16" i="4"/>
  <c r="BP16" i="4"/>
  <c r="BO16" i="4"/>
  <c r="BN16" i="4"/>
  <c r="BM16" i="4"/>
  <c r="BL16" i="4"/>
  <c r="BK16" i="4"/>
  <c r="BJ16" i="4"/>
  <c r="BI16" i="4"/>
  <c r="BH16" i="4"/>
  <c r="BG16" i="4"/>
  <c r="BF16" i="4"/>
  <c r="BE16" i="4"/>
  <c r="BD16" i="4"/>
  <c r="BC16" i="4"/>
  <c r="BB16" i="4"/>
  <c r="BA16" i="4"/>
  <c r="AZ16" i="4"/>
  <c r="AY16" i="4"/>
  <c r="AX16" i="4"/>
  <c r="AW16" i="4"/>
  <c r="AV16" i="4"/>
  <c r="AU16" i="4"/>
  <c r="AT16" i="4"/>
  <c r="AS16" i="4"/>
  <c r="AR16" i="4"/>
  <c r="AQ16" i="4"/>
  <c r="AP16" i="4"/>
  <c r="AO16" i="4"/>
  <c r="AN16" i="4"/>
  <c r="AM16" i="4"/>
  <c r="AL16" i="4"/>
  <c r="AK16" i="4"/>
  <c r="AJ16" i="4"/>
  <c r="AI16" i="4"/>
  <c r="AH16" i="4"/>
  <c r="AG16" i="4"/>
  <c r="AF16" i="4"/>
  <c r="AE16" i="4"/>
  <c r="AD16" i="4"/>
  <c r="AC16" i="4"/>
  <c r="AB16" i="4"/>
  <c r="AA16" i="4"/>
  <c r="Z16" i="4"/>
  <c r="Y16" i="4"/>
  <c r="X16" i="4"/>
  <c r="W16" i="4"/>
  <c r="V16" i="4"/>
  <c r="U16" i="4"/>
  <c r="T16" i="4"/>
  <c r="S16" i="4"/>
  <c r="R16" i="4"/>
  <c r="Q16" i="4"/>
  <c r="P16" i="4"/>
  <c r="O16" i="4"/>
  <c r="N16" i="4"/>
  <c r="M16" i="4"/>
  <c r="L16" i="4"/>
  <c r="K16" i="4"/>
  <c r="J16" i="4"/>
  <c r="I16" i="4"/>
  <c r="H16" i="4"/>
  <c r="G16" i="4"/>
  <c r="F16" i="4"/>
  <c r="E16" i="4"/>
  <c r="C15" i="4"/>
  <c r="C14" i="4"/>
  <c r="C13" i="4"/>
  <c r="C12" i="4"/>
  <c r="C11" i="4"/>
  <c r="C10" i="4"/>
  <c r="CR33" i="3"/>
  <c r="CP33" i="3"/>
  <c r="CD33" i="3"/>
  <c r="BB33" i="3"/>
  <c r="AN33" i="3"/>
  <c r="Z33" i="3"/>
  <c r="CY30" i="3"/>
  <c r="CY33" i="3" s="1"/>
  <c r="CW30" i="3"/>
  <c r="CW33" i="3" s="1"/>
  <c r="CU30" i="3"/>
  <c r="CU33" i="3" s="1"/>
  <c r="CR30" i="3"/>
  <c r="CP30" i="3"/>
  <c r="CN30" i="3"/>
  <c r="CN33" i="3" s="1"/>
  <c r="CK30" i="3"/>
  <c r="CK33" i="3" s="1"/>
  <c r="CI30" i="3"/>
  <c r="CI33" i="3" s="1"/>
  <c r="CG30" i="3"/>
  <c r="CG33" i="3" s="1"/>
  <c r="CD30" i="3"/>
  <c r="CB30" i="3"/>
  <c r="CB33" i="3" s="1"/>
  <c r="BZ30" i="3"/>
  <c r="BZ33" i="3" s="1"/>
  <c r="BW30" i="3"/>
  <c r="BW33" i="3" s="1"/>
  <c r="BU30" i="3"/>
  <c r="BU33" i="3" s="1"/>
  <c r="BS30" i="3"/>
  <c r="BS33" i="3" s="1"/>
  <c r="BP30" i="3"/>
  <c r="BP33" i="3" s="1"/>
  <c r="BN30" i="3"/>
  <c r="BN33" i="3" s="1"/>
  <c r="BL30" i="3"/>
  <c r="BL33" i="3" s="1"/>
  <c r="BI30" i="3"/>
  <c r="BI33" i="3" s="1"/>
  <c r="BG30" i="3"/>
  <c r="BG33" i="3" s="1"/>
  <c r="BE30" i="3"/>
  <c r="BE33" i="3" s="1"/>
  <c r="BB30" i="3"/>
  <c r="AZ30" i="3"/>
  <c r="AX30" i="3"/>
  <c r="AX33" i="3" s="1"/>
  <c r="AU30" i="3"/>
  <c r="AU33" i="3" s="1"/>
  <c r="AS30" i="3"/>
  <c r="AS33" i="3" s="1"/>
  <c r="AQ30" i="3"/>
  <c r="AQ33" i="3" s="1"/>
  <c r="AN30" i="3"/>
  <c r="AL30" i="3"/>
  <c r="AL33" i="3" s="1"/>
  <c r="AJ30" i="3"/>
  <c r="AG30" i="3"/>
  <c r="AG33" i="3" s="1"/>
  <c r="AE30" i="3"/>
  <c r="AE33" i="3" s="1"/>
  <c r="AC30" i="3"/>
  <c r="AC33" i="3" s="1"/>
  <c r="Z30" i="3"/>
  <c r="X30" i="3"/>
  <c r="X33" i="3" s="1"/>
  <c r="V30" i="3"/>
  <c r="V33" i="3" s="1"/>
  <c r="S30" i="3"/>
  <c r="S33" i="3" s="1"/>
  <c r="Q30" i="3"/>
  <c r="Q33" i="3" s="1"/>
  <c r="O30" i="3"/>
  <c r="O33" i="3" s="1"/>
  <c r="L30" i="3"/>
  <c r="L33" i="3" s="1"/>
  <c r="J30" i="3"/>
  <c r="J33" i="3" s="1"/>
  <c r="H30" i="3"/>
  <c r="H33" i="3" s="1"/>
  <c r="D30" i="3"/>
  <c r="B30" i="3"/>
  <c r="B33" i="3" s="1"/>
  <c r="CZ28" i="3"/>
  <c r="CV28" i="3"/>
  <c r="CS28" i="3"/>
  <c r="CO28" i="3"/>
  <c r="CL28" i="3"/>
  <c r="CH28" i="3"/>
  <c r="CE28" i="3"/>
  <c r="CC28" i="3"/>
  <c r="CA28" i="3"/>
  <c r="BX28" i="3"/>
  <c r="BV28" i="3"/>
  <c r="BT28" i="3"/>
  <c r="BQ28" i="3"/>
  <c r="BO28" i="3"/>
  <c r="BM28" i="3"/>
  <c r="BJ28" i="3"/>
  <c r="BH28" i="3"/>
  <c r="BF28" i="3"/>
  <c r="BC28" i="3"/>
  <c r="AY28" i="3"/>
  <c r="AV28" i="3"/>
  <c r="AT28" i="3"/>
  <c r="AR28" i="3"/>
  <c r="AO28" i="3"/>
  <c r="AM28" i="3"/>
  <c r="AH28" i="3"/>
  <c r="AF28" i="3"/>
  <c r="AD28" i="3"/>
  <c r="AA28" i="3"/>
  <c r="Y28" i="3"/>
  <c r="W28" i="3"/>
  <c r="T28" i="3"/>
  <c r="R28" i="3"/>
  <c r="P28" i="3"/>
  <c r="M28" i="3"/>
  <c r="K28" i="3"/>
  <c r="I28" i="3"/>
  <c r="F28" i="3"/>
  <c r="C28" i="3"/>
  <c r="CZ27" i="3"/>
  <c r="CV27" i="3"/>
  <c r="CS27" i="3"/>
  <c r="CO27" i="3"/>
  <c r="CL27" i="3"/>
  <c r="CH27" i="3"/>
  <c r="CE27" i="3"/>
  <c r="CC27" i="3"/>
  <c r="CA27" i="3"/>
  <c r="BX27" i="3"/>
  <c r="BV27" i="3"/>
  <c r="BT27" i="3"/>
  <c r="BQ27" i="3"/>
  <c r="BO27" i="3"/>
  <c r="BM27" i="3"/>
  <c r="BJ27" i="3"/>
  <c r="BH27" i="3"/>
  <c r="BF27" i="3"/>
  <c r="BC27" i="3"/>
  <c r="AY27" i="3"/>
  <c r="AV27" i="3"/>
  <c r="AT27" i="3"/>
  <c r="AR27" i="3"/>
  <c r="AO27" i="3"/>
  <c r="AM27" i="3"/>
  <c r="AK27" i="3"/>
  <c r="AH27" i="3"/>
  <c r="AF27" i="3"/>
  <c r="AD27" i="3"/>
  <c r="AA27" i="3"/>
  <c r="Y27" i="3"/>
  <c r="W27" i="3"/>
  <c r="T27" i="3"/>
  <c r="R27" i="3"/>
  <c r="P27" i="3"/>
  <c r="M27" i="3"/>
  <c r="K27" i="3"/>
  <c r="I27" i="3"/>
  <c r="F27" i="3"/>
  <c r="C27" i="3"/>
  <c r="CZ26" i="3"/>
  <c r="CV26" i="3"/>
  <c r="CS26" i="3"/>
  <c r="CO26" i="3"/>
  <c r="CL26" i="3"/>
  <c r="CH26" i="3"/>
  <c r="CE26" i="3"/>
  <c r="CC26" i="3"/>
  <c r="CA26" i="3"/>
  <c r="BX26" i="3"/>
  <c r="BV26" i="3"/>
  <c r="BT26" i="3"/>
  <c r="BQ26" i="3"/>
  <c r="BO26" i="3"/>
  <c r="BM26" i="3"/>
  <c r="BJ26" i="3"/>
  <c r="BH26" i="3"/>
  <c r="BF26" i="3"/>
  <c r="BC26" i="3"/>
  <c r="BA26" i="3"/>
  <c r="AY26" i="3"/>
  <c r="AV26" i="3"/>
  <c r="AT26" i="3"/>
  <c r="AR26" i="3"/>
  <c r="AO26" i="3"/>
  <c r="AM26" i="3"/>
  <c r="AH26" i="3"/>
  <c r="AF26" i="3"/>
  <c r="AD26" i="3"/>
  <c r="AA26" i="3"/>
  <c r="Y26" i="3"/>
  <c r="W26" i="3"/>
  <c r="T26" i="3"/>
  <c r="R26" i="3"/>
  <c r="P26" i="3"/>
  <c r="M26" i="3"/>
  <c r="K26" i="3"/>
  <c r="I26" i="3"/>
  <c r="F26" i="3"/>
  <c r="C26" i="3"/>
  <c r="CZ25" i="3"/>
  <c r="CV25" i="3"/>
  <c r="CS25" i="3"/>
  <c r="CO25" i="3"/>
  <c r="CL25" i="3"/>
  <c r="CH25" i="3"/>
  <c r="CE25" i="3"/>
  <c r="CC25" i="3"/>
  <c r="CA25" i="3"/>
  <c r="BX25" i="3"/>
  <c r="BV25" i="3"/>
  <c r="BT25" i="3"/>
  <c r="BQ25" i="3"/>
  <c r="BO25" i="3"/>
  <c r="BM25" i="3"/>
  <c r="BJ25" i="3"/>
  <c r="BH25" i="3"/>
  <c r="BF25" i="3"/>
  <c r="BC25" i="3"/>
  <c r="AY25" i="3"/>
  <c r="AV25" i="3"/>
  <c r="AT25" i="3"/>
  <c r="AR25" i="3"/>
  <c r="AO25" i="3"/>
  <c r="AM25" i="3"/>
  <c r="AK25" i="3"/>
  <c r="AH25" i="3"/>
  <c r="AF25" i="3"/>
  <c r="AD25" i="3"/>
  <c r="AA25" i="3"/>
  <c r="Y25" i="3"/>
  <c r="W25" i="3"/>
  <c r="T25" i="3"/>
  <c r="R25" i="3"/>
  <c r="P25" i="3"/>
  <c r="M25" i="3"/>
  <c r="K25" i="3"/>
  <c r="I25" i="3"/>
  <c r="F25" i="3"/>
  <c r="C25" i="3"/>
  <c r="CZ24" i="3"/>
  <c r="CV24" i="3"/>
  <c r="CS24" i="3"/>
  <c r="CO24" i="3"/>
  <c r="CL24" i="3"/>
  <c r="CH24" i="3"/>
  <c r="CE24" i="3"/>
  <c r="CC24" i="3"/>
  <c r="CA24" i="3"/>
  <c r="BX24" i="3"/>
  <c r="BV24" i="3"/>
  <c r="BT24" i="3"/>
  <c r="BQ24" i="3"/>
  <c r="BO24" i="3"/>
  <c r="BM24" i="3"/>
  <c r="BJ24" i="3"/>
  <c r="BH24" i="3"/>
  <c r="BF24" i="3"/>
  <c r="BC24" i="3"/>
  <c r="BA24" i="3"/>
  <c r="AY24" i="3"/>
  <c r="AV24" i="3"/>
  <c r="AT24" i="3"/>
  <c r="AR24" i="3"/>
  <c r="AO24" i="3"/>
  <c r="AM24" i="3"/>
  <c r="AK24" i="3"/>
  <c r="AH24" i="3"/>
  <c r="AF24" i="3"/>
  <c r="AD24" i="3"/>
  <c r="AA24" i="3"/>
  <c r="Y24" i="3"/>
  <c r="W24" i="3"/>
  <c r="T24" i="3"/>
  <c r="R24" i="3"/>
  <c r="P24" i="3"/>
  <c r="M24" i="3"/>
  <c r="K24" i="3"/>
  <c r="I24" i="3"/>
  <c r="F24" i="3"/>
  <c r="E24" i="3"/>
  <c r="C24" i="3"/>
  <c r="CZ23" i="3"/>
  <c r="CV23" i="3"/>
  <c r="CS23" i="3"/>
  <c r="CO23" i="3"/>
  <c r="CL23" i="3"/>
  <c r="CH23" i="3"/>
  <c r="CE23" i="3"/>
  <c r="CC23" i="3"/>
  <c r="CA23" i="3"/>
  <c r="BX23" i="3"/>
  <c r="BV23" i="3"/>
  <c r="BT23" i="3"/>
  <c r="BQ23" i="3"/>
  <c r="BO23" i="3"/>
  <c r="BM23" i="3"/>
  <c r="BJ23" i="3"/>
  <c r="BH23" i="3"/>
  <c r="BF23" i="3"/>
  <c r="BC23" i="3"/>
  <c r="BA23" i="3"/>
  <c r="AY23" i="3"/>
  <c r="AV23" i="3"/>
  <c r="AT23" i="3"/>
  <c r="AR23" i="3"/>
  <c r="AO23" i="3"/>
  <c r="AM23" i="3"/>
  <c r="AK23" i="3"/>
  <c r="AH23" i="3"/>
  <c r="AF23" i="3"/>
  <c r="AD23" i="3"/>
  <c r="AA23" i="3"/>
  <c r="Y23" i="3"/>
  <c r="W23" i="3"/>
  <c r="T23" i="3"/>
  <c r="R23" i="3"/>
  <c r="P23" i="3"/>
  <c r="M23" i="3"/>
  <c r="K23" i="3"/>
  <c r="I23" i="3"/>
  <c r="F23" i="3"/>
  <c r="E23" i="3"/>
  <c r="C23" i="3"/>
  <c r="CZ22" i="3"/>
  <c r="CV22" i="3"/>
  <c r="CS22" i="3"/>
  <c r="CO22" i="3"/>
  <c r="CL22" i="3"/>
  <c r="CH22" i="3"/>
  <c r="CE22" i="3"/>
  <c r="CC22" i="3"/>
  <c r="CA22" i="3"/>
  <c r="BX22" i="3"/>
  <c r="BV22" i="3"/>
  <c r="BT22" i="3"/>
  <c r="BQ22" i="3"/>
  <c r="BO22" i="3"/>
  <c r="BM22" i="3"/>
  <c r="BJ22" i="3"/>
  <c r="BH22" i="3"/>
  <c r="BF22" i="3"/>
  <c r="BC22" i="3"/>
  <c r="BA22" i="3"/>
  <c r="AY22" i="3"/>
  <c r="AV22" i="3"/>
  <c r="AT22" i="3"/>
  <c r="AR22" i="3"/>
  <c r="AO22" i="3"/>
  <c r="AM22" i="3"/>
  <c r="AK22" i="3"/>
  <c r="AH22" i="3"/>
  <c r="AF22" i="3"/>
  <c r="AD22" i="3"/>
  <c r="AA22" i="3"/>
  <c r="Y22" i="3"/>
  <c r="W22" i="3"/>
  <c r="T22" i="3"/>
  <c r="R22" i="3"/>
  <c r="P22" i="3"/>
  <c r="M22" i="3"/>
  <c r="K22" i="3"/>
  <c r="I22" i="3"/>
  <c r="F22" i="3"/>
  <c r="E22" i="3"/>
  <c r="C22" i="3"/>
  <c r="CZ21" i="3"/>
  <c r="CV21" i="3"/>
  <c r="CS21" i="3"/>
  <c r="CO21" i="3"/>
  <c r="CL21" i="3"/>
  <c r="CH21" i="3"/>
  <c r="CE21" i="3"/>
  <c r="CC21" i="3"/>
  <c r="CA21" i="3"/>
  <c r="BX21" i="3"/>
  <c r="BV21" i="3"/>
  <c r="BT21" i="3"/>
  <c r="BQ21" i="3"/>
  <c r="BO21" i="3"/>
  <c r="BM21" i="3"/>
  <c r="BJ21" i="3"/>
  <c r="BH21" i="3"/>
  <c r="BF21" i="3"/>
  <c r="BC21" i="3"/>
  <c r="BA21" i="3"/>
  <c r="AY21" i="3"/>
  <c r="AV21" i="3"/>
  <c r="AT21" i="3"/>
  <c r="AR21" i="3"/>
  <c r="AO21" i="3"/>
  <c r="AM21" i="3"/>
  <c r="AK21" i="3"/>
  <c r="AH21" i="3"/>
  <c r="AF21" i="3"/>
  <c r="AD21" i="3"/>
  <c r="AA21" i="3"/>
  <c r="Y21" i="3"/>
  <c r="W21" i="3"/>
  <c r="T21" i="3"/>
  <c r="R21" i="3"/>
  <c r="P21" i="3"/>
  <c r="M21" i="3"/>
  <c r="K21" i="3"/>
  <c r="I21" i="3"/>
  <c r="F21" i="3"/>
  <c r="E21" i="3"/>
  <c r="C21" i="3"/>
  <c r="CZ20" i="3"/>
  <c r="CV20" i="3"/>
  <c r="CS20" i="3"/>
  <c r="CO20" i="3"/>
  <c r="CL20" i="3"/>
  <c r="CH20" i="3"/>
  <c r="CE20" i="3"/>
  <c r="CC20" i="3"/>
  <c r="CA20" i="3"/>
  <c r="BX20" i="3"/>
  <c r="BV20" i="3"/>
  <c r="BT20" i="3"/>
  <c r="BQ20" i="3"/>
  <c r="BO20" i="3"/>
  <c r="BM20" i="3"/>
  <c r="BJ20" i="3"/>
  <c r="BH20" i="3"/>
  <c r="BF20" i="3"/>
  <c r="BC20" i="3"/>
  <c r="BA20" i="3"/>
  <c r="AY20" i="3"/>
  <c r="AV20" i="3"/>
  <c r="AT20" i="3"/>
  <c r="AR20" i="3"/>
  <c r="AO20" i="3"/>
  <c r="AM20" i="3"/>
  <c r="AK20" i="3"/>
  <c r="AH20" i="3"/>
  <c r="AF20" i="3"/>
  <c r="AD20" i="3"/>
  <c r="AA20" i="3"/>
  <c r="Y20" i="3"/>
  <c r="W20" i="3"/>
  <c r="T20" i="3"/>
  <c r="R20" i="3"/>
  <c r="P20" i="3"/>
  <c r="M20" i="3"/>
  <c r="K20" i="3"/>
  <c r="I20" i="3"/>
  <c r="F20" i="3"/>
  <c r="E20" i="3"/>
  <c r="C20" i="3"/>
  <c r="CZ19" i="3"/>
  <c r="CV19" i="3"/>
  <c r="CS19" i="3"/>
  <c r="CO19" i="3"/>
  <c r="CL19" i="3"/>
  <c r="CH19" i="3"/>
  <c r="CE19" i="3"/>
  <c r="CC19" i="3"/>
  <c r="CA19" i="3"/>
  <c r="BX19" i="3"/>
  <c r="BV19" i="3"/>
  <c r="BT19" i="3"/>
  <c r="BQ19" i="3"/>
  <c r="BO19" i="3"/>
  <c r="BM19" i="3"/>
  <c r="BJ19" i="3"/>
  <c r="BH19" i="3"/>
  <c r="BF19" i="3"/>
  <c r="BC19" i="3"/>
  <c r="BA19" i="3"/>
  <c r="AY19" i="3"/>
  <c r="AV19" i="3"/>
  <c r="AT19" i="3"/>
  <c r="AR19" i="3"/>
  <c r="AO19" i="3"/>
  <c r="AM19" i="3"/>
  <c r="AK19" i="3"/>
  <c r="AH19" i="3"/>
  <c r="AF19" i="3"/>
  <c r="AD19" i="3"/>
  <c r="AA19" i="3"/>
  <c r="Y19" i="3"/>
  <c r="W19" i="3"/>
  <c r="T19" i="3"/>
  <c r="R19" i="3"/>
  <c r="P19" i="3"/>
  <c r="M19" i="3"/>
  <c r="K19" i="3"/>
  <c r="I19" i="3"/>
  <c r="F19" i="3"/>
  <c r="E19" i="3"/>
  <c r="C19" i="3"/>
  <c r="CZ18" i="3"/>
  <c r="CV18" i="3"/>
  <c r="CS18" i="3"/>
  <c r="CO18" i="3"/>
  <c r="CL18" i="3"/>
  <c r="CH18" i="3"/>
  <c r="CE18" i="3"/>
  <c r="CC18" i="3"/>
  <c r="CA18" i="3"/>
  <c r="BY18" i="3"/>
  <c r="BX18" i="3"/>
  <c r="BV18" i="3"/>
  <c r="BT18" i="3"/>
  <c r="BQ18" i="3"/>
  <c r="BO18" i="3"/>
  <c r="BM18" i="3"/>
  <c r="BJ18" i="3"/>
  <c r="BH18" i="3"/>
  <c r="BF18" i="3"/>
  <c r="BC18" i="3"/>
  <c r="BA18" i="3"/>
  <c r="AY18" i="3"/>
  <c r="AV18" i="3"/>
  <c r="AT18" i="3"/>
  <c r="AR18" i="3"/>
  <c r="AO18" i="3"/>
  <c r="AM18" i="3"/>
  <c r="AK18" i="3"/>
  <c r="AH18" i="3"/>
  <c r="AF18" i="3"/>
  <c r="AD18" i="3"/>
  <c r="AA18" i="3"/>
  <c r="Y18" i="3"/>
  <c r="W18" i="3"/>
  <c r="T18" i="3"/>
  <c r="R18" i="3"/>
  <c r="P18" i="3"/>
  <c r="M18" i="3"/>
  <c r="K18" i="3"/>
  <c r="I18" i="3"/>
  <c r="F18" i="3"/>
  <c r="E18" i="3"/>
  <c r="C18" i="3"/>
  <c r="CZ17" i="3"/>
  <c r="CV17" i="3"/>
  <c r="CS17" i="3"/>
  <c r="CO17" i="3"/>
  <c r="CL17" i="3"/>
  <c r="CH17" i="3"/>
  <c r="CE17" i="3"/>
  <c r="CC17" i="3"/>
  <c r="CA17" i="3"/>
  <c r="BX17" i="3"/>
  <c r="BY17" i="3" s="1"/>
  <c r="BV17" i="3"/>
  <c r="BT17" i="3"/>
  <c r="BQ17" i="3"/>
  <c r="BO17" i="3"/>
  <c r="BM17" i="3"/>
  <c r="BJ17" i="3"/>
  <c r="BH17" i="3"/>
  <c r="BF17" i="3"/>
  <c r="BC17" i="3"/>
  <c r="BA17" i="3"/>
  <c r="AY17" i="3"/>
  <c r="AV17" i="3"/>
  <c r="AT17" i="3"/>
  <c r="AR17" i="3"/>
  <c r="AO17" i="3"/>
  <c r="AM17" i="3"/>
  <c r="AK17" i="3"/>
  <c r="AH17" i="3"/>
  <c r="AF17" i="3"/>
  <c r="AD17" i="3"/>
  <c r="AA17" i="3"/>
  <c r="Y17" i="3"/>
  <c r="W17" i="3"/>
  <c r="T17" i="3"/>
  <c r="U17" i="3" s="1"/>
  <c r="R17" i="3"/>
  <c r="P17" i="3"/>
  <c r="M17" i="3"/>
  <c r="K17" i="3"/>
  <c r="I17" i="3"/>
  <c r="F17" i="3"/>
  <c r="E17" i="3"/>
  <c r="C17" i="3"/>
  <c r="CZ16" i="3"/>
  <c r="CV16" i="3"/>
  <c r="CS16" i="3"/>
  <c r="CO16" i="3"/>
  <c r="CL16" i="3"/>
  <c r="CH16" i="3"/>
  <c r="CE16" i="3"/>
  <c r="CC16" i="3"/>
  <c r="CA16" i="3"/>
  <c r="BX16" i="3"/>
  <c r="BV16" i="3"/>
  <c r="BT16" i="3"/>
  <c r="BQ16" i="3"/>
  <c r="BO16" i="3"/>
  <c r="BM16" i="3"/>
  <c r="BJ16" i="3"/>
  <c r="BH16" i="3"/>
  <c r="BF16" i="3"/>
  <c r="BC16" i="3"/>
  <c r="BA16" i="3"/>
  <c r="AY16" i="3"/>
  <c r="AV16" i="3"/>
  <c r="AT16" i="3"/>
  <c r="AR16" i="3"/>
  <c r="AO16" i="3"/>
  <c r="AM16" i="3"/>
  <c r="AK16" i="3"/>
  <c r="AH16" i="3"/>
  <c r="AF16" i="3"/>
  <c r="AD16" i="3"/>
  <c r="AA16" i="3"/>
  <c r="Y16" i="3"/>
  <c r="W16" i="3"/>
  <c r="T16" i="3"/>
  <c r="R16" i="3"/>
  <c r="P16" i="3"/>
  <c r="M16" i="3"/>
  <c r="K16" i="3"/>
  <c r="I16" i="3"/>
  <c r="F16" i="3"/>
  <c r="E16" i="3"/>
  <c r="C16" i="3"/>
  <c r="CZ15" i="3"/>
  <c r="CV15" i="3"/>
  <c r="CS15" i="3"/>
  <c r="CO15" i="3"/>
  <c r="CL15" i="3"/>
  <c r="CH15" i="3"/>
  <c r="CE15" i="3"/>
  <c r="CC15" i="3"/>
  <c r="CA15" i="3"/>
  <c r="BX15" i="3"/>
  <c r="BV15" i="3"/>
  <c r="BT15" i="3"/>
  <c r="BQ15" i="3"/>
  <c r="BO15" i="3"/>
  <c r="BM15" i="3"/>
  <c r="BJ15" i="3"/>
  <c r="BH15" i="3"/>
  <c r="BF15" i="3"/>
  <c r="BC15" i="3"/>
  <c r="BA15" i="3"/>
  <c r="AY15" i="3"/>
  <c r="AV15" i="3"/>
  <c r="AT15" i="3"/>
  <c r="AR15" i="3"/>
  <c r="AO15" i="3"/>
  <c r="AM15" i="3"/>
  <c r="AK15" i="3"/>
  <c r="AH15" i="3"/>
  <c r="AF15" i="3"/>
  <c r="AD15" i="3"/>
  <c r="AA15" i="3"/>
  <c r="Y15" i="3"/>
  <c r="W15" i="3"/>
  <c r="T15" i="3"/>
  <c r="R15" i="3"/>
  <c r="P15" i="3"/>
  <c r="M15" i="3"/>
  <c r="K15" i="3"/>
  <c r="I15" i="3"/>
  <c r="F15" i="3"/>
  <c r="E15" i="3"/>
  <c r="C15" i="3"/>
  <c r="CZ14" i="3"/>
  <c r="CV14" i="3"/>
  <c r="CS14" i="3"/>
  <c r="CO14" i="3"/>
  <c r="CL14" i="3"/>
  <c r="CH14" i="3"/>
  <c r="CE14" i="3"/>
  <c r="CC14" i="3"/>
  <c r="CA14" i="3"/>
  <c r="BX14" i="3"/>
  <c r="BV14" i="3"/>
  <c r="BT14" i="3"/>
  <c r="BQ14" i="3"/>
  <c r="BO14" i="3"/>
  <c r="BM14" i="3"/>
  <c r="BJ14" i="3"/>
  <c r="BH14" i="3"/>
  <c r="BF14" i="3"/>
  <c r="BC14" i="3"/>
  <c r="BA14" i="3"/>
  <c r="AY14" i="3"/>
  <c r="AV14" i="3"/>
  <c r="AT14" i="3"/>
  <c r="AR14" i="3"/>
  <c r="AO14" i="3"/>
  <c r="AM14" i="3"/>
  <c r="AK14" i="3"/>
  <c r="AH14" i="3"/>
  <c r="AF14" i="3"/>
  <c r="AD14" i="3"/>
  <c r="AA14" i="3"/>
  <c r="Y14" i="3"/>
  <c r="W14" i="3"/>
  <c r="T14" i="3"/>
  <c r="R14" i="3"/>
  <c r="P14" i="3"/>
  <c r="M14" i="3"/>
  <c r="K14" i="3"/>
  <c r="I14" i="3"/>
  <c r="F14" i="3"/>
  <c r="E14" i="3"/>
  <c r="C14" i="3"/>
  <c r="CZ13" i="3"/>
  <c r="CV13" i="3"/>
  <c r="CS13" i="3"/>
  <c r="CO13" i="3"/>
  <c r="CL13" i="3"/>
  <c r="CH13" i="3"/>
  <c r="CE13" i="3"/>
  <c r="CC13" i="3"/>
  <c r="CA13" i="3"/>
  <c r="BX13" i="3"/>
  <c r="BY13" i="3" s="1"/>
  <c r="BV13" i="3"/>
  <c r="BT13" i="3"/>
  <c r="BQ13" i="3"/>
  <c r="BO13" i="3"/>
  <c r="BM13" i="3"/>
  <c r="BJ13" i="3"/>
  <c r="BH13" i="3"/>
  <c r="BF13" i="3"/>
  <c r="BC13" i="3"/>
  <c r="BA13" i="3"/>
  <c r="AY13" i="3"/>
  <c r="AV13" i="3"/>
  <c r="AT13" i="3"/>
  <c r="AR13" i="3"/>
  <c r="AO13" i="3"/>
  <c r="AM13" i="3"/>
  <c r="AK13" i="3"/>
  <c r="AH13" i="3"/>
  <c r="AF13" i="3"/>
  <c r="AD13" i="3"/>
  <c r="AA13" i="3"/>
  <c r="Y13" i="3"/>
  <c r="W13" i="3"/>
  <c r="T13" i="3"/>
  <c r="U13" i="3" s="1"/>
  <c r="R13" i="3"/>
  <c r="P13" i="3"/>
  <c r="M13" i="3"/>
  <c r="K13" i="3"/>
  <c r="I13" i="3"/>
  <c r="F13" i="3"/>
  <c r="E13" i="3"/>
  <c r="C13" i="3"/>
  <c r="CZ12" i="3"/>
  <c r="CV12" i="3"/>
  <c r="CS12" i="3"/>
  <c r="CO12" i="3"/>
  <c r="CL12" i="3"/>
  <c r="CH12" i="3"/>
  <c r="CE12" i="3"/>
  <c r="CC12" i="3"/>
  <c r="CA12" i="3"/>
  <c r="BX12" i="3"/>
  <c r="BV12" i="3"/>
  <c r="BT12" i="3"/>
  <c r="BQ12" i="3"/>
  <c r="BO12" i="3"/>
  <c r="BM12" i="3"/>
  <c r="BJ12" i="3"/>
  <c r="BH12" i="3"/>
  <c r="BF12" i="3"/>
  <c r="BC12" i="3"/>
  <c r="BA12" i="3"/>
  <c r="AY12" i="3"/>
  <c r="AV12" i="3"/>
  <c r="AT12" i="3"/>
  <c r="AR12" i="3"/>
  <c r="AO12" i="3"/>
  <c r="AM12" i="3"/>
  <c r="AK12" i="3"/>
  <c r="AH12" i="3"/>
  <c r="AF12" i="3"/>
  <c r="AD12" i="3"/>
  <c r="AA12" i="3"/>
  <c r="Y12" i="3"/>
  <c r="W12" i="3"/>
  <c r="T12" i="3"/>
  <c r="R12" i="3"/>
  <c r="P12" i="3"/>
  <c r="M12" i="3"/>
  <c r="K12" i="3"/>
  <c r="I12" i="3"/>
  <c r="F12" i="3"/>
  <c r="E12" i="3"/>
  <c r="C12" i="3"/>
  <c r="CZ11" i="3"/>
  <c r="CV11" i="3"/>
  <c r="CS11" i="3"/>
  <c r="CO11" i="3"/>
  <c r="CL11" i="3"/>
  <c r="CH11" i="3"/>
  <c r="CE11" i="3"/>
  <c r="CC11" i="3"/>
  <c r="CA11" i="3"/>
  <c r="BX11" i="3"/>
  <c r="BV11" i="3"/>
  <c r="BT11" i="3"/>
  <c r="BQ11" i="3"/>
  <c r="BO11" i="3"/>
  <c r="BM11" i="3"/>
  <c r="BJ11" i="3"/>
  <c r="BH11" i="3"/>
  <c r="BF11" i="3"/>
  <c r="BC11" i="3"/>
  <c r="BA11" i="3"/>
  <c r="AY11" i="3"/>
  <c r="AV11" i="3"/>
  <c r="AT11" i="3"/>
  <c r="AR11" i="3"/>
  <c r="AO11" i="3"/>
  <c r="AM11" i="3"/>
  <c r="AK11" i="3"/>
  <c r="AH11" i="3"/>
  <c r="AF11" i="3"/>
  <c r="AD11" i="3"/>
  <c r="AA11" i="3"/>
  <c r="Y11" i="3"/>
  <c r="W11" i="3"/>
  <c r="T11" i="3"/>
  <c r="R11" i="3"/>
  <c r="P11" i="3"/>
  <c r="M11" i="3"/>
  <c r="K11" i="3"/>
  <c r="I11" i="3"/>
  <c r="F11" i="3"/>
  <c r="E11" i="3"/>
  <c r="C11" i="3"/>
  <c r="CZ10" i="3"/>
  <c r="CV10" i="3"/>
  <c r="CS10" i="3"/>
  <c r="CO10" i="3"/>
  <c r="CO30" i="3" s="1"/>
  <c r="CL10" i="3"/>
  <c r="CH10" i="3"/>
  <c r="CE10" i="3"/>
  <c r="CC10" i="3"/>
  <c r="CA10" i="3"/>
  <c r="BX10" i="3"/>
  <c r="BX30" i="3" s="1"/>
  <c r="BY28" i="3" s="1"/>
  <c r="BV10" i="3"/>
  <c r="BT10" i="3"/>
  <c r="BQ10" i="3"/>
  <c r="BO10" i="3"/>
  <c r="BM10" i="3"/>
  <c r="BJ10" i="3"/>
  <c r="BH10" i="3"/>
  <c r="BF10" i="3"/>
  <c r="BC10" i="3"/>
  <c r="BA10" i="3"/>
  <c r="AY10" i="3"/>
  <c r="AV10" i="3"/>
  <c r="AT10" i="3"/>
  <c r="AR10" i="3"/>
  <c r="AO10" i="3"/>
  <c r="AM10" i="3"/>
  <c r="AK10" i="3"/>
  <c r="AH10" i="3"/>
  <c r="AF10" i="3"/>
  <c r="AD10" i="3"/>
  <c r="AA10" i="3"/>
  <c r="Y10" i="3"/>
  <c r="W10" i="3"/>
  <c r="T10" i="3"/>
  <c r="T30" i="3" s="1"/>
  <c r="U18" i="3" s="1"/>
  <c r="R10" i="3"/>
  <c r="P10" i="3"/>
  <c r="M10" i="3"/>
  <c r="K10" i="3"/>
  <c r="I10" i="3"/>
  <c r="F10" i="3"/>
  <c r="E10" i="3"/>
  <c r="C10" i="3"/>
  <c r="CW33" i="2"/>
  <c r="CP33" i="2"/>
  <c r="CI33" i="2"/>
  <c r="CB33" i="2"/>
  <c r="CY30" i="2"/>
  <c r="CY33" i="2" s="1"/>
  <c r="CW30" i="2"/>
  <c r="CU30" i="2"/>
  <c r="CU33" i="2" s="1"/>
  <c r="CR30" i="2"/>
  <c r="CR33" i="2" s="1"/>
  <c r="CP30" i="2"/>
  <c r="CN30" i="2"/>
  <c r="CN33" i="2" s="1"/>
  <c r="CK30" i="2"/>
  <c r="CK33" i="2" s="1"/>
  <c r="CI30" i="2"/>
  <c r="CG30" i="2"/>
  <c r="CG33" i="2" s="1"/>
  <c r="CD30" i="2"/>
  <c r="CD33" i="2" s="1"/>
  <c r="CB30" i="2"/>
  <c r="BZ30" i="2"/>
  <c r="BZ33" i="2" s="1"/>
  <c r="BW30" i="2"/>
  <c r="BW33" i="2" s="1"/>
  <c r="BU30" i="2"/>
  <c r="BU33" i="2" s="1"/>
  <c r="BS30" i="2"/>
  <c r="BS33" i="2" s="1"/>
  <c r="BP30" i="2"/>
  <c r="BP33" i="2" s="1"/>
  <c r="BN30" i="2"/>
  <c r="BN33" i="2" s="1"/>
  <c r="BL30" i="2"/>
  <c r="BI30" i="2"/>
  <c r="BI33" i="2" s="1"/>
  <c r="BG30" i="2"/>
  <c r="BG33" i="2" s="1"/>
  <c r="BE30" i="2"/>
  <c r="BE33" i="2" s="1"/>
  <c r="BB30" i="2"/>
  <c r="BB33" i="2" s="1"/>
  <c r="AZ30" i="2"/>
  <c r="BA25" i="2" s="1"/>
  <c r="AX30" i="2"/>
  <c r="AX33" i="2" s="1"/>
  <c r="AU30" i="2"/>
  <c r="AU33" i="2" s="1"/>
  <c r="AS30" i="2"/>
  <c r="AS33" i="2" s="1"/>
  <c r="AQ30" i="2"/>
  <c r="AQ33" i="2" s="1"/>
  <c r="AN30" i="2"/>
  <c r="AN33" i="2" s="1"/>
  <c r="AL30" i="2"/>
  <c r="AL33" i="2" s="1"/>
  <c r="AJ30" i="2"/>
  <c r="AG30" i="2"/>
  <c r="AG33" i="2" s="1"/>
  <c r="AE30" i="2"/>
  <c r="AE33" i="2" s="1"/>
  <c r="AC30" i="2"/>
  <c r="AC33" i="2" s="1"/>
  <c r="Z30" i="2"/>
  <c r="Z33" i="2" s="1"/>
  <c r="X30" i="2"/>
  <c r="Y25" i="2" s="1"/>
  <c r="V30" i="2"/>
  <c r="V33" i="2" s="1"/>
  <c r="S30" i="2"/>
  <c r="S33" i="2" s="1"/>
  <c r="Q30" i="2"/>
  <c r="Q33" i="2" s="1"/>
  <c r="O30" i="2"/>
  <c r="O33" i="2" s="1"/>
  <c r="L30" i="2"/>
  <c r="L33" i="2" s="1"/>
  <c r="J30" i="2"/>
  <c r="K28" i="2" s="1"/>
  <c r="H30" i="2"/>
  <c r="D30" i="2"/>
  <c r="B30" i="2"/>
  <c r="B33" i="2" s="1"/>
  <c r="CZ28" i="2"/>
  <c r="CS28" i="2"/>
  <c r="CL28" i="2"/>
  <c r="CE28" i="2"/>
  <c r="BX28" i="2"/>
  <c r="BV28" i="2"/>
  <c r="BT28" i="2"/>
  <c r="BQ28" i="2"/>
  <c r="BO28" i="2"/>
  <c r="BJ28" i="2"/>
  <c r="BH28" i="2"/>
  <c r="BF28" i="2"/>
  <c r="BC28" i="2"/>
  <c r="AV28" i="2"/>
  <c r="AT28" i="2"/>
  <c r="AR28" i="2"/>
  <c r="AO28" i="2"/>
  <c r="AM28" i="2"/>
  <c r="AH28" i="2"/>
  <c r="AF28" i="2"/>
  <c r="AD28" i="2"/>
  <c r="AA28" i="2"/>
  <c r="W28" i="2"/>
  <c r="T28" i="2"/>
  <c r="R28" i="2"/>
  <c r="P28" i="2"/>
  <c r="M28" i="2"/>
  <c r="F28" i="2"/>
  <c r="C28" i="2"/>
  <c r="CZ27" i="2"/>
  <c r="CS27" i="2"/>
  <c r="CL27" i="2"/>
  <c r="CE27" i="2"/>
  <c r="BX27" i="2"/>
  <c r="BV27" i="2"/>
  <c r="BT27" i="2"/>
  <c r="BQ27" i="2"/>
  <c r="BO27" i="2"/>
  <c r="BJ27" i="2"/>
  <c r="BH27" i="2"/>
  <c r="BF27" i="2"/>
  <c r="BC27" i="2"/>
  <c r="AY27" i="2"/>
  <c r="AV27" i="2"/>
  <c r="AT27" i="2"/>
  <c r="AR27" i="2"/>
  <c r="AO27" i="2"/>
  <c r="AM27" i="2"/>
  <c r="AH27" i="2"/>
  <c r="AF27" i="2"/>
  <c r="AD27" i="2"/>
  <c r="AA27" i="2"/>
  <c r="W27" i="2"/>
  <c r="T27" i="2"/>
  <c r="R27" i="2"/>
  <c r="P27" i="2"/>
  <c r="M27" i="2"/>
  <c r="K27" i="2"/>
  <c r="F27" i="2"/>
  <c r="C27" i="2"/>
  <c r="CZ26" i="2"/>
  <c r="CS26" i="2"/>
  <c r="CL26" i="2"/>
  <c r="CE26" i="2"/>
  <c r="BX26" i="2"/>
  <c r="BV26" i="2"/>
  <c r="BT26" i="2"/>
  <c r="BQ26" i="2"/>
  <c r="BO26" i="2"/>
  <c r="BM26" i="2"/>
  <c r="BJ26" i="2"/>
  <c r="BH26" i="2"/>
  <c r="BF26" i="2"/>
  <c r="BC26" i="2"/>
  <c r="BA26" i="2"/>
  <c r="AY26" i="2"/>
  <c r="AV26" i="2"/>
  <c r="AT26" i="2"/>
  <c r="AR26" i="2"/>
  <c r="AO26" i="2"/>
  <c r="AM26" i="2"/>
  <c r="AK26" i="2"/>
  <c r="AH26" i="2"/>
  <c r="AF26" i="2"/>
  <c r="AD26" i="2"/>
  <c r="AA26" i="2"/>
  <c r="Y26" i="2"/>
  <c r="W26" i="2"/>
  <c r="T26" i="2"/>
  <c r="R26" i="2"/>
  <c r="P26" i="2"/>
  <c r="M26" i="2"/>
  <c r="K26" i="2"/>
  <c r="I26" i="2"/>
  <c r="F26" i="2"/>
  <c r="E26" i="2"/>
  <c r="C26" i="2"/>
  <c r="CZ25" i="2"/>
  <c r="CS25" i="2"/>
  <c r="CL25" i="2"/>
  <c r="CE25" i="2"/>
  <c r="BX25" i="2"/>
  <c r="BV25" i="2"/>
  <c r="BT25" i="2"/>
  <c r="BQ25" i="2"/>
  <c r="BO25" i="2"/>
  <c r="BM25" i="2"/>
  <c r="BJ25" i="2"/>
  <c r="BH25" i="2"/>
  <c r="BF25" i="2"/>
  <c r="BC25" i="2"/>
  <c r="AY25" i="2"/>
  <c r="AV25" i="2"/>
  <c r="AT25" i="2"/>
  <c r="AR25" i="2"/>
  <c r="AO25" i="2"/>
  <c r="AM25" i="2"/>
  <c r="AK25" i="2"/>
  <c r="AH25" i="2"/>
  <c r="AF25" i="2"/>
  <c r="AD25" i="2"/>
  <c r="AA25" i="2"/>
  <c r="W25" i="2"/>
  <c r="T25" i="2"/>
  <c r="R25" i="2"/>
  <c r="P25" i="2"/>
  <c r="M25" i="2"/>
  <c r="K25" i="2"/>
  <c r="I25" i="2"/>
  <c r="F25" i="2"/>
  <c r="E25" i="2"/>
  <c r="C25" i="2"/>
  <c r="CZ24" i="2"/>
  <c r="CS24" i="2"/>
  <c r="CL24" i="2"/>
  <c r="CE24" i="2"/>
  <c r="BX24" i="2"/>
  <c r="BV24" i="2"/>
  <c r="BT24" i="2"/>
  <c r="BQ24" i="2"/>
  <c r="BO24" i="2"/>
  <c r="BM24" i="2"/>
  <c r="BJ24" i="2"/>
  <c r="BH24" i="2"/>
  <c r="BF24" i="2"/>
  <c r="BC24" i="2"/>
  <c r="AY24" i="2"/>
  <c r="AV24" i="2"/>
  <c r="AT24" i="2"/>
  <c r="AR24" i="2"/>
  <c r="AO24" i="2"/>
  <c r="AM24" i="2"/>
  <c r="AK24" i="2"/>
  <c r="AH24" i="2"/>
  <c r="AF24" i="2"/>
  <c r="AD24" i="2"/>
  <c r="AA24" i="2"/>
  <c r="W24" i="2"/>
  <c r="T24" i="2"/>
  <c r="R24" i="2"/>
  <c r="P24" i="2"/>
  <c r="M24" i="2"/>
  <c r="K24" i="2"/>
  <c r="I24" i="2"/>
  <c r="F24" i="2"/>
  <c r="E24" i="2"/>
  <c r="C24" i="2"/>
  <c r="CZ23" i="2"/>
  <c r="CS23" i="2"/>
  <c r="CL23" i="2"/>
  <c r="CE23" i="2"/>
  <c r="BX23" i="2"/>
  <c r="BV23" i="2"/>
  <c r="BT23" i="2"/>
  <c r="BQ23" i="2"/>
  <c r="BO23" i="2"/>
  <c r="BM23" i="2"/>
  <c r="BJ23" i="2"/>
  <c r="BH23" i="2"/>
  <c r="BF23" i="2"/>
  <c r="BC23" i="2"/>
  <c r="BA23" i="2"/>
  <c r="AY23" i="2"/>
  <c r="AV23" i="2"/>
  <c r="AT23" i="2"/>
  <c r="AR23" i="2"/>
  <c r="AO23" i="2"/>
  <c r="AM23" i="2"/>
  <c r="AK23" i="2"/>
  <c r="AH23" i="2"/>
  <c r="AF23" i="2"/>
  <c r="AD23" i="2"/>
  <c r="AA23" i="2"/>
  <c r="W23" i="2"/>
  <c r="T23" i="2"/>
  <c r="R23" i="2"/>
  <c r="P23" i="2"/>
  <c r="M23" i="2"/>
  <c r="K23" i="2"/>
  <c r="I23" i="2"/>
  <c r="F23" i="2"/>
  <c r="E23" i="2"/>
  <c r="C23" i="2"/>
  <c r="CZ22" i="2"/>
  <c r="CS22" i="2"/>
  <c r="CL22" i="2"/>
  <c r="CE22" i="2"/>
  <c r="BX22" i="2"/>
  <c r="BV22" i="2"/>
  <c r="BT22" i="2"/>
  <c r="BQ22" i="2"/>
  <c r="BO22" i="2"/>
  <c r="BM22" i="2"/>
  <c r="BJ22" i="2"/>
  <c r="BH22" i="2"/>
  <c r="BF22" i="2"/>
  <c r="BC22" i="2"/>
  <c r="BA22" i="2"/>
  <c r="AY22" i="2"/>
  <c r="AV22" i="2"/>
  <c r="AT22" i="2"/>
  <c r="AR22" i="2"/>
  <c r="AO22" i="2"/>
  <c r="AM22" i="2"/>
  <c r="AK22" i="2"/>
  <c r="AH22" i="2"/>
  <c r="AF22" i="2"/>
  <c r="AD22" i="2"/>
  <c r="AA22" i="2"/>
  <c r="Y22" i="2"/>
  <c r="W22" i="2"/>
  <c r="T22" i="2"/>
  <c r="R22" i="2"/>
  <c r="P22" i="2"/>
  <c r="M22" i="2"/>
  <c r="K22" i="2"/>
  <c r="I22" i="2"/>
  <c r="F22" i="2"/>
  <c r="E22" i="2"/>
  <c r="C22" i="2"/>
  <c r="CZ21" i="2"/>
  <c r="CS21" i="2"/>
  <c r="CL21" i="2"/>
  <c r="CE21" i="2"/>
  <c r="BX21" i="2"/>
  <c r="BV21" i="2"/>
  <c r="BT21" i="2"/>
  <c r="BQ21" i="2"/>
  <c r="BO21" i="2"/>
  <c r="BM21" i="2"/>
  <c r="BJ21" i="2"/>
  <c r="BH21" i="2"/>
  <c r="BF21" i="2"/>
  <c r="BC21" i="2"/>
  <c r="BA21" i="2"/>
  <c r="AY21" i="2"/>
  <c r="AV21" i="2"/>
  <c r="AT21" i="2"/>
  <c r="AR21" i="2"/>
  <c r="AO21" i="2"/>
  <c r="AM21" i="2"/>
  <c r="AK21" i="2"/>
  <c r="AH21" i="2"/>
  <c r="AF21" i="2"/>
  <c r="AD21" i="2"/>
  <c r="AA21" i="2"/>
  <c r="Y21" i="2"/>
  <c r="W21" i="2"/>
  <c r="T21" i="2"/>
  <c r="R21" i="2"/>
  <c r="P21" i="2"/>
  <c r="M21" i="2"/>
  <c r="K21" i="2"/>
  <c r="I21" i="2"/>
  <c r="F21" i="2"/>
  <c r="E21" i="2"/>
  <c r="C21" i="2"/>
  <c r="CZ20" i="2"/>
  <c r="CS20" i="2"/>
  <c r="CL20" i="2"/>
  <c r="CE20" i="2"/>
  <c r="BX20" i="2"/>
  <c r="BV20" i="2"/>
  <c r="BT20" i="2"/>
  <c r="BQ20" i="2"/>
  <c r="BO20" i="2"/>
  <c r="BM20" i="2"/>
  <c r="BJ20" i="2"/>
  <c r="BH20" i="2"/>
  <c r="BF20" i="2"/>
  <c r="BC20" i="2"/>
  <c r="BA20" i="2"/>
  <c r="AY20" i="2"/>
  <c r="AV20" i="2"/>
  <c r="AT20" i="2"/>
  <c r="AR20" i="2"/>
  <c r="AO20" i="2"/>
  <c r="AM20" i="2"/>
  <c r="AK20" i="2"/>
  <c r="AH20" i="2"/>
  <c r="AF20" i="2"/>
  <c r="AD20" i="2"/>
  <c r="AA20" i="2"/>
  <c r="Y20" i="2"/>
  <c r="W20" i="2"/>
  <c r="T20" i="2"/>
  <c r="R20" i="2"/>
  <c r="P20" i="2"/>
  <c r="N20" i="2"/>
  <c r="M20" i="2"/>
  <c r="K20" i="2"/>
  <c r="I20" i="2"/>
  <c r="F20" i="2"/>
  <c r="E20" i="2"/>
  <c r="C20" i="2"/>
  <c r="CZ19" i="2"/>
  <c r="CS19" i="2"/>
  <c r="CL19" i="2"/>
  <c r="CE19" i="2"/>
  <c r="BX19" i="2"/>
  <c r="BV19" i="2"/>
  <c r="BT19" i="2"/>
  <c r="BQ19" i="2"/>
  <c r="BO19" i="2"/>
  <c r="BM19" i="2"/>
  <c r="BJ19" i="2"/>
  <c r="BH19" i="2"/>
  <c r="BF19" i="2"/>
  <c r="BC19" i="2"/>
  <c r="BA19" i="2"/>
  <c r="AY19" i="2"/>
  <c r="AV19" i="2"/>
  <c r="AT19" i="2"/>
  <c r="AR19" i="2"/>
  <c r="AO19" i="2"/>
  <c r="AM19" i="2"/>
  <c r="AK19" i="2"/>
  <c r="AH19" i="2"/>
  <c r="AF19" i="2"/>
  <c r="AD19" i="2"/>
  <c r="AA19" i="2"/>
  <c r="Y19" i="2"/>
  <c r="W19" i="2"/>
  <c r="T19" i="2"/>
  <c r="R19" i="2"/>
  <c r="P19" i="2"/>
  <c r="N19" i="2"/>
  <c r="M19" i="2"/>
  <c r="K19" i="2"/>
  <c r="I19" i="2"/>
  <c r="F19" i="2"/>
  <c r="E19" i="2"/>
  <c r="C19" i="2"/>
  <c r="CZ18" i="2"/>
  <c r="CS18" i="2"/>
  <c r="CL18" i="2"/>
  <c r="CE18" i="2"/>
  <c r="BX18" i="2"/>
  <c r="BV18" i="2"/>
  <c r="BT18" i="2"/>
  <c r="BR18" i="2"/>
  <c r="BQ18" i="2"/>
  <c r="BO18" i="2"/>
  <c r="BM18" i="2"/>
  <c r="BJ18" i="2"/>
  <c r="BH18" i="2"/>
  <c r="BF18" i="2"/>
  <c r="BC18" i="2"/>
  <c r="BA18" i="2"/>
  <c r="AY18" i="2"/>
  <c r="AV18" i="2"/>
  <c r="AT18" i="2"/>
  <c r="AR18" i="2"/>
  <c r="AO18" i="2"/>
  <c r="AM18" i="2"/>
  <c r="AK18" i="2"/>
  <c r="AH18" i="2"/>
  <c r="AF18" i="2"/>
  <c r="AD18" i="2"/>
  <c r="AA18" i="2"/>
  <c r="Y18" i="2"/>
  <c r="W18" i="2"/>
  <c r="T18" i="2"/>
  <c r="R18" i="2"/>
  <c r="P18" i="2"/>
  <c r="M18" i="2"/>
  <c r="K18" i="2"/>
  <c r="I18" i="2"/>
  <c r="F18" i="2"/>
  <c r="E18" i="2"/>
  <c r="C18" i="2"/>
  <c r="CZ17" i="2"/>
  <c r="CS17" i="2"/>
  <c r="CL17" i="2"/>
  <c r="CE17" i="2"/>
  <c r="BX17" i="2"/>
  <c r="BV17" i="2"/>
  <c r="BT17" i="2"/>
  <c r="BR17" i="2"/>
  <c r="BQ17" i="2"/>
  <c r="BO17" i="2"/>
  <c r="BM17" i="2"/>
  <c r="BJ17" i="2"/>
  <c r="BH17" i="2"/>
  <c r="BF17" i="2"/>
  <c r="BC17" i="2"/>
  <c r="BA17" i="2"/>
  <c r="AY17" i="2"/>
  <c r="AV17" i="2"/>
  <c r="AT17" i="2"/>
  <c r="AR17" i="2"/>
  <c r="AO17" i="2"/>
  <c r="AM17" i="2"/>
  <c r="AK17" i="2"/>
  <c r="AH17" i="2"/>
  <c r="AF17" i="2"/>
  <c r="AD17" i="2"/>
  <c r="AB17" i="2"/>
  <c r="AA17" i="2"/>
  <c r="Y17" i="2"/>
  <c r="W17" i="2"/>
  <c r="T17" i="2"/>
  <c r="R17" i="2"/>
  <c r="P17" i="2"/>
  <c r="M17" i="2"/>
  <c r="K17" i="2"/>
  <c r="I17" i="2"/>
  <c r="F17" i="2"/>
  <c r="E17" i="2"/>
  <c r="C17" i="2"/>
  <c r="CZ16" i="2"/>
  <c r="CS16" i="2"/>
  <c r="CL16" i="2"/>
  <c r="CE16" i="2"/>
  <c r="BX16" i="2"/>
  <c r="BV16" i="2"/>
  <c r="BT16" i="2"/>
  <c r="BQ16" i="2"/>
  <c r="BO16" i="2"/>
  <c r="BM16" i="2"/>
  <c r="BJ16" i="2"/>
  <c r="BH16" i="2"/>
  <c r="BF16" i="2"/>
  <c r="BC16" i="2"/>
  <c r="BA16" i="2"/>
  <c r="AY16" i="2"/>
  <c r="AV16" i="2"/>
  <c r="AW16" i="2" s="1"/>
  <c r="AT16" i="2"/>
  <c r="AR16" i="2"/>
  <c r="AO16" i="2"/>
  <c r="AM16" i="2"/>
  <c r="AK16" i="2"/>
  <c r="AH16" i="2"/>
  <c r="AI16" i="2" s="1"/>
  <c r="AF16" i="2"/>
  <c r="AD16" i="2"/>
  <c r="AA16" i="2"/>
  <c r="Y16" i="2"/>
  <c r="W16" i="2"/>
  <c r="T16" i="2"/>
  <c r="U16" i="2" s="1"/>
  <c r="R16" i="2"/>
  <c r="P16" i="2"/>
  <c r="M16" i="2"/>
  <c r="K16" i="2"/>
  <c r="I16" i="2"/>
  <c r="F16" i="2"/>
  <c r="G16" i="2" s="1"/>
  <c r="E16" i="2"/>
  <c r="C16" i="2"/>
  <c r="CZ15" i="2"/>
  <c r="CS15" i="2"/>
  <c r="CL15" i="2"/>
  <c r="CE15" i="2"/>
  <c r="BX15" i="2"/>
  <c r="BY15" i="2" s="1"/>
  <c r="BV15" i="2"/>
  <c r="BT15" i="2"/>
  <c r="BQ15" i="2"/>
  <c r="BO15" i="2"/>
  <c r="BM15" i="2"/>
  <c r="BJ15" i="2"/>
  <c r="BH15" i="2"/>
  <c r="BF15" i="2"/>
  <c r="BC15" i="2"/>
  <c r="BA15" i="2"/>
  <c r="AY15" i="2"/>
  <c r="AV15" i="2"/>
  <c r="AW15" i="2" s="1"/>
  <c r="AT15" i="2"/>
  <c r="AR15" i="2"/>
  <c r="AO15" i="2"/>
  <c r="AM15" i="2"/>
  <c r="AK15" i="2"/>
  <c r="AH15" i="2"/>
  <c r="AI15" i="2" s="1"/>
  <c r="AF15" i="2"/>
  <c r="AD15" i="2"/>
  <c r="AA15" i="2"/>
  <c r="Y15" i="2"/>
  <c r="W15" i="2"/>
  <c r="T15" i="2"/>
  <c r="U15" i="2" s="1"/>
  <c r="R15" i="2"/>
  <c r="P15" i="2"/>
  <c r="M15" i="2"/>
  <c r="K15" i="2"/>
  <c r="I15" i="2"/>
  <c r="F15" i="2"/>
  <c r="G15" i="2" s="1"/>
  <c r="E15" i="2"/>
  <c r="C15" i="2"/>
  <c r="CZ14" i="2"/>
  <c r="CS14" i="2"/>
  <c r="CL14" i="2"/>
  <c r="CE14" i="2"/>
  <c r="BX14" i="2"/>
  <c r="BY14" i="2" s="1"/>
  <c r="BV14" i="2"/>
  <c r="BT14" i="2"/>
  <c r="BQ14" i="2"/>
  <c r="BR14" i="2" s="1"/>
  <c r="BO14" i="2"/>
  <c r="BM14" i="2"/>
  <c r="BJ14" i="2"/>
  <c r="BH14" i="2"/>
  <c r="BF14" i="2"/>
  <c r="BC14" i="2"/>
  <c r="BA14" i="2"/>
  <c r="AY14" i="2"/>
  <c r="AV14" i="2"/>
  <c r="AW14" i="2" s="1"/>
  <c r="AT14" i="2"/>
  <c r="AR14" i="2"/>
  <c r="AO14" i="2"/>
  <c r="AM14" i="2"/>
  <c r="AK14" i="2"/>
  <c r="AH14" i="2"/>
  <c r="AI14" i="2" s="1"/>
  <c r="AF14" i="2"/>
  <c r="AD14" i="2"/>
  <c r="AA14" i="2"/>
  <c r="AB14" i="2" s="1"/>
  <c r="Y14" i="2"/>
  <c r="W14" i="2"/>
  <c r="T14" i="2"/>
  <c r="U14" i="2" s="1"/>
  <c r="R14" i="2"/>
  <c r="P14" i="2"/>
  <c r="M14" i="2"/>
  <c r="N14" i="2" s="1"/>
  <c r="K14" i="2"/>
  <c r="I14" i="2"/>
  <c r="F14" i="2"/>
  <c r="G14" i="2" s="1"/>
  <c r="E14" i="2"/>
  <c r="C14" i="2"/>
  <c r="CZ13" i="2"/>
  <c r="CS13" i="2"/>
  <c r="CL13" i="2"/>
  <c r="CE13" i="2"/>
  <c r="BX13" i="2"/>
  <c r="BY13" i="2" s="1"/>
  <c r="BV13" i="2"/>
  <c r="BT13" i="2"/>
  <c r="BQ13" i="2"/>
  <c r="BR13" i="2" s="1"/>
  <c r="BO13" i="2"/>
  <c r="BM13" i="2"/>
  <c r="BJ13" i="2"/>
  <c r="BH13" i="2"/>
  <c r="BF13" i="2"/>
  <c r="BC13" i="2"/>
  <c r="BA13" i="2"/>
  <c r="AY13" i="2"/>
  <c r="AV13" i="2"/>
  <c r="AW13" i="2" s="1"/>
  <c r="AT13" i="2"/>
  <c r="AR13" i="2"/>
  <c r="AO13" i="2"/>
  <c r="AM13" i="2"/>
  <c r="AK13" i="2"/>
  <c r="AH13" i="2"/>
  <c r="AI13" i="2" s="1"/>
  <c r="AF13" i="2"/>
  <c r="AD13" i="2"/>
  <c r="AA13" i="2"/>
  <c r="AB13" i="2" s="1"/>
  <c r="Y13" i="2"/>
  <c r="W13" i="2"/>
  <c r="T13" i="2"/>
  <c r="U13" i="2" s="1"/>
  <c r="R13" i="2"/>
  <c r="P13" i="2"/>
  <c r="M13" i="2"/>
  <c r="N13" i="2" s="1"/>
  <c r="K13" i="2"/>
  <c r="I13" i="2"/>
  <c r="F13" i="2"/>
  <c r="G13" i="2" s="1"/>
  <c r="E13" i="2"/>
  <c r="C13" i="2"/>
  <c r="CZ12" i="2"/>
  <c r="CS12" i="2"/>
  <c r="CL12" i="2"/>
  <c r="CE12" i="2"/>
  <c r="BX12" i="2"/>
  <c r="BY12" i="2" s="1"/>
  <c r="BV12" i="2"/>
  <c r="BT12" i="2"/>
  <c r="BQ12" i="2"/>
  <c r="BR12" i="2" s="1"/>
  <c r="BO12" i="2"/>
  <c r="BM12" i="2"/>
  <c r="BJ12" i="2"/>
  <c r="BH12" i="2"/>
  <c r="BF12" i="2"/>
  <c r="BC12" i="2"/>
  <c r="BA12" i="2"/>
  <c r="AY12" i="2"/>
  <c r="AV12" i="2"/>
  <c r="AW12" i="2" s="1"/>
  <c r="AT12" i="2"/>
  <c r="AR12" i="2"/>
  <c r="AO12" i="2"/>
  <c r="AM12" i="2"/>
  <c r="AK12" i="2"/>
  <c r="AH12" i="2"/>
  <c r="AI12" i="2" s="1"/>
  <c r="AF12" i="2"/>
  <c r="AD12" i="2"/>
  <c r="AA12" i="2"/>
  <c r="AB12" i="2" s="1"/>
  <c r="Y12" i="2"/>
  <c r="W12" i="2"/>
  <c r="T12" i="2"/>
  <c r="U12" i="2" s="1"/>
  <c r="R12" i="2"/>
  <c r="P12" i="2"/>
  <c r="M12" i="2"/>
  <c r="N12" i="2" s="1"/>
  <c r="K12" i="2"/>
  <c r="I12" i="2"/>
  <c r="F12" i="2"/>
  <c r="G12" i="2" s="1"/>
  <c r="E12" i="2"/>
  <c r="C12" i="2"/>
  <c r="CZ11" i="2"/>
  <c r="CS11" i="2"/>
  <c r="CL11" i="2"/>
  <c r="CE11" i="2"/>
  <c r="BX11" i="2"/>
  <c r="BY11" i="2" s="1"/>
  <c r="BV11" i="2"/>
  <c r="BT11" i="2"/>
  <c r="BQ11" i="2"/>
  <c r="BR11" i="2" s="1"/>
  <c r="BO11" i="2"/>
  <c r="BM11" i="2"/>
  <c r="BJ11" i="2"/>
  <c r="BH11" i="2"/>
  <c r="BF11" i="2"/>
  <c r="BC11" i="2"/>
  <c r="BA11" i="2"/>
  <c r="AY11" i="2"/>
  <c r="AV11" i="2"/>
  <c r="AW11" i="2" s="1"/>
  <c r="AT11" i="2"/>
  <c r="AR11" i="2"/>
  <c r="AO11" i="2"/>
  <c r="AM11" i="2"/>
  <c r="AK11" i="2"/>
  <c r="AH11" i="2"/>
  <c r="AI11" i="2" s="1"/>
  <c r="AF11" i="2"/>
  <c r="AD11" i="2"/>
  <c r="AA11" i="2"/>
  <c r="AB11" i="2" s="1"/>
  <c r="Y11" i="2"/>
  <c r="W11" i="2"/>
  <c r="T11" i="2"/>
  <c r="U11" i="2" s="1"/>
  <c r="R11" i="2"/>
  <c r="P11" i="2"/>
  <c r="M11" i="2"/>
  <c r="N11" i="2" s="1"/>
  <c r="K11" i="2"/>
  <c r="I11" i="2"/>
  <c r="F11" i="2"/>
  <c r="G11" i="2" s="1"/>
  <c r="E11" i="2"/>
  <c r="C11" i="2"/>
  <c r="CZ10" i="2"/>
  <c r="CS10" i="2"/>
  <c r="CL10" i="2"/>
  <c r="CL30" i="2" s="1"/>
  <c r="CL33" i="2" s="1"/>
  <c r="CE10" i="2"/>
  <c r="BX10" i="2"/>
  <c r="BX30" i="2" s="1"/>
  <c r="BX33" i="2" s="1"/>
  <c r="BV10" i="2"/>
  <c r="BT10" i="2"/>
  <c r="BT30" i="2" s="1"/>
  <c r="BQ10" i="2"/>
  <c r="BQ30" i="2" s="1"/>
  <c r="BR19" i="2" s="1"/>
  <c r="BO10" i="2"/>
  <c r="BO30" i="2" s="1"/>
  <c r="BM10" i="2"/>
  <c r="BJ10" i="2"/>
  <c r="BH10" i="2"/>
  <c r="BF10" i="2"/>
  <c r="BC10" i="2"/>
  <c r="BA10" i="2"/>
  <c r="AY10" i="2"/>
  <c r="AV10" i="2"/>
  <c r="AV30" i="2" s="1"/>
  <c r="AV33" i="2" s="1"/>
  <c r="AT10" i="2"/>
  <c r="AR10" i="2"/>
  <c r="AR30" i="2" s="1"/>
  <c r="AO10" i="2"/>
  <c r="AM10" i="2"/>
  <c r="AM30" i="2" s="1"/>
  <c r="AK10" i="2"/>
  <c r="AH10" i="2"/>
  <c r="AH30" i="2" s="1"/>
  <c r="AH33" i="2" s="1"/>
  <c r="AF10" i="2"/>
  <c r="AD10" i="2"/>
  <c r="AD30" i="2" s="1"/>
  <c r="AA10" i="2"/>
  <c r="AA30" i="2" s="1"/>
  <c r="AB18" i="2" s="1"/>
  <c r="Y10" i="2"/>
  <c r="W10" i="2"/>
  <c r="T10" i="2"/>
  <c r="T30" i="2" s="1"/>
  <c r="T33" i="2" s="1"/>
  <c r="R10" i="2"/>
  <c r="P10" i="2"/>
  <c r="P30" i="2" s="1"/>
  <c r="M10" i="2"/>
  <c r="M30" i="2" s="1"/>
  <c r="N17" i="2" s="1"/>
  <c r="K10" i="2"/>
  <c r="K30" i="2" s="1"/>
  <c r="I10" i="2"/>
  <c r="F10" i="2"/>
  <c r="F30" i="2" s="1"/>
  <c r="F33" i="2" s="1"/>
  <c r="E10" i="2"/>
  <c r="C10" i="2"/>
  <c r="C30" i="2" s="1"/>
  <c r="BD12" i="2" l="1"/>
  <c r="BK13" i="2"/>
  <c r="BK15" i="2"/>
  <c r="BF30" i="2"/>
  <c r="G17" i="2"/>
  <c r="AI18" i="2"/>
  <c r="BY20" i="2"/>
  <c r="AI22" i="2"/>
  <c r="BK23" i="2"/>
  <c r="AI24" i="2"/>
  <c r="G25" i="2"/>
  <c r="R30" i="2"/>
  <c r="AF30" i="2"/>
  <c r="AT30" i="2"/>
  <c r="BH30" i="2"/>
  <c r="BV30" i="2"/>
  <c r="BY16" i="2"/>
  <c r="U18" i="2"/>
  <c r="AW19" i="2"/>
  <c r="AB20" i="2"/>
  <c r="AW21" i="2"/>
  <c r="G23" i="2"/>
  <c r="BY24" i="2"/>
  <c r="AW25" i="2"/>
  <c r="G27" i="2"/>
  <c r="N28" i="2"/>
  <c r="AI28" i="2"/>
  <c r="BY22" i="2"/>
  <c r="BY27" i="2"/>
  <c r="BK28" i="2"/>
  <c r="G10" i="2"/>
  <c r="BY17" i="2"/>
  <c r="U19" i="2"/>
  <c r="AW20" i="2"/>
  <c r="AI21" i="2"/>
  <c r="BK24" i="2"/>
  <c r="DA18" i="3"/>
  <c r="W30" i="2"/>
  <c r="BM30" i="2"/>
  <c r="CE30" i="2"/>
  <c r="CE33" i="2" s="1"/>
  <c r="G94" i="5" s="1"/>
  <c r="Q94" i="5" s="1"/>
  <c r="G19" i="2"/>
  <c r="AI20" i="2"/>
  <c r="G22" i="2"/>
  <c r="AI23" i="2"/>
  <c r="BY25" i="2"/>
  <c r="AB26" i="2"/>
  <c r="G18" i="2"/>
  <c r="U22" i="2"/>
  <c r="AW23" i="2"/>
  <c r="AI10" i="2"/>
  <c r="BY10" i="2"/>
  <c r="BY30" i="2" s="1"/>
  <c r="U24" i="2"/>
  <c r="AI25" i="2"/>
  <c r="AW17" i="2"/>
  <c r="BY18" i="2"/>
  <c r="U20" i="2"/>
  <c r="U21" i="2"/>
  <c r="BY21" i="2"/>
  <c r="G24" i="2"/>
  <c r="AW10" i="2"/>
  <c r="N25" i="2"/>
  <c r="N24" i="2"/>
  <c r="N23" i="2"/>
  <c r="N22" i="2"/>
  <c r="N21" i="2"/>
  <c r="M33" i="2"/>
  <c r="G24" i="5" s="1"/>
  <c r="AB25" i="2"/>
  <c r="AB24" i="2"/>
  <c r="AB23" i="2"/>
  <c r="AB22" i="2"/>
  <c r="AB21" i="2"/>
  <c r="AA33" i="2"/>
  <c r="G38" i="5" s="1"/>
  <c r="AO30" i="2"/>
  <c r="AP12" i="2" s="1"/>
  <c r="BC30" i="2"/>
  <c r="BD14" i="2" s="1"/>
  <c r="BR26" i="2"/>
  <c r="BR24" i="2"/>
  <c r="BR23" i="2"/>
  <c r="BR22" i="2"/>
  <c r="BR21" i="2"/>
  <c r="BR20" i="2"/>
  <c r="BR25" i="2"/>
  <c r="BQ33" i="2"/>
  <c r="G80" i="5" s="1"/>
  <c r="CS30" i="2"/>
  <c r="CS33" i="2" s="1"/>
  <c r="BR16" i="2"/>
  <c r="AI17" i="2"/>
  <c r="N18" i="2"/>
  <c r="G20" i="2"/>
  <c r="AW22" i="2"/>
  <c r="BY23" i="2"/>
  <c r="AW24" i="2"/>
  <c r="U25" i="2"/>
  <c r="BK25" i="2"/>
  <c r="N26" i="2"/>
  <c r="CZ30" i="3"/>
  <c r="DA10" i="3"/>
  <c r="DA22" i="3"/>
  <c r="AW27" i="3"/>
  <c r="G31" i="5"/>
  <c r="BJ30" i="2"/>
  <c r="BJ33" i="2" s="1"/>
  <c r="G73" i="5" s="1"/>
  <c r="AI19" i="2"/>
  <c r="U10" i="2"/>
  <c r="N10" i="2"/>
  <c r="AB10" i="2"/>
  <c r="AB30" i="2" s="1"/>
  <c r="BR10" i="2"/>
  <c r="CZ30" i="2"/>
  <c r="CZ33" i="2" s="1"/>
  <c r="N15" i="2"/>
  <c r="AB15" i="2"/>
  <c r="BR15" i="2"/>
  <c r="N16" i="2"/>
  <c r="AB16" i="2"/>
  <c r="U17" i="2"/>
  <c r="AW18" i="2"/>
  <c r="AB19" i="2"/>
  <c r="BY19" i="2"/>
  <c r="G21" i="2"/>
  <c r="BK21" i="2"/>
  <c r="U23" i="2"/>
  <c r="BY26" i="2"/>
  <c r="N27" i="2"/>
  <c r="AI27" i="2"/>
  <c r="AP28" i="2"/>
  <c r="U11" i="3"/>
  <c r="BY11" i="3"/>
  <c r="DA14" i="3"/>
  <c r="BD15" i="3"/>
  <c r="U19" i="3"/>
  <c r="BY19" i="3"/>
  <c r="AB21" i="3"/>
  <c r="U23" i="3"/>
  <c r="BY23" i="3"/>
  <c r="BK26" i="2"/>
  <c r="U28" i="2"/>
  <c r="BR28" i="2"/>
  <c r="U15" i="3"/>
  <c r="BY15" i="3"/>
  <c r="AP19" i="3"/>
  <c r="Y23" i="2"/>
  <c r="Y30" i="2" s="1"/>
  <c r="Y24" i="2"/>
  <c r="BA24" i="2"/>
  <c r="BA30" i="2" s="1"/>
  <c r="AW26" i="2"/>
  <c r="AP27" i="2"/>
  <c r="D33" i="2"/>
  <c r="E28" i="2"/>
  <c r="E27" i="2"/>
  <c r="E30" i="2" s="1"/>
  <c r="AR30" i="3"/>
  <c r="AW13" i="3"/>
  <c r="G23" i="3"/>
  <c r="AI26" i="2"/>
  <c r="U27" i="2"/>
  <c r="AB28" i="2"/>
  <c r="AW28" i="2"/>
  <c r="H33" i="2"/>
  <c r="I28" i="2"/>
  <c r="I27" i="2"/>
  <c r="I30" i="2" s="1"/>
  <c r="AJ33" i="2"/>
  <c r="AK28" i="2"/>
  <c r="AK27" i="2"/>
  <c r="AK30" i="2" s="1"/>
  <c r="BL33" i="2"/>
  <c r="BM28" i="2"/>
  <c r="BM27" i="2"/>
  <c r="BH30" i="3"/>
  <c r="AB11" i="3"/>
  <c r="AB19" i="3"/>
  <c r="U26" i="2"/>
  <c r="BR27" i="2"/>
  <c r="BD28" i="2"/>
  <c r="BY28" i="2"/>
  <c r="Y28" i="2"/>
  <c r="Y27" i="2"/>
  <c r="X33" i="2"/>
  <c r="BA28" i="2"/>
  <c r="BA27" i="2"/>
  <c r="AZ33" i="2"/>
  <c r="U26" i="3"/>
  <c r="T33" i="3"/>
  <c r="U22" i="3"/>
  <c r="U14" i="3"/>
  <c r="U20" i="3"/>
  <c r="U12" i="3"/>
  <c r="U28" i="3"/>
  <c r="U24" i="3"/>
  <c r="U16" i="3"/>
  <c r="BY26" i="3"/>
  <c r="BX33" i="3"/>
  <c r="BY22" i="3"/>
  <c r="BY14" i="3"/>
  <c r="BY20" i="3"/>
  <c r="BY12" i="3"/>
  <c r="BY24" i="3"/>
  <c r="BY16" i="3"/>
  <c r="DA20" i="3"/>
  <c r="G26" i="2"/>
  <c r="AB27" i="2"/>
  <c r="AW27" i="2"/>
  <c r="G28" i="2"/>
  <c r="U10" i="3"/>
  <c r="U30" i="3" s="1"/>
  <c r="BY10" i="3"/>
  <c r="DA12" i="3"/>
  <c r="DA16" i="3"/>
  <c r="U21" i="3"/>
  <c r="BY21" i="3"/>
  <c r="N23" i="3"/>
  <c r="BR23" i="3"/>
  <c r="J33" i="2"/>
  <c r="R30" i="3"/>
  <c r="AF30" i="3"/>
  <c r="AT30" i="3"/>
  <c r="BV30" i="3"/>
  <c r="CL30" i="3"/>
  <c r="F30" i="3"/>
  <c r="G11" i="3" s="1"/>
  <c r="AH30" i="3"/>
  <c r="AV30" i="3"/>
  <c r="BJ30" i="3"/>
  <c r="BK13" i="3" s="1"/>
  <c r="AB27" i="3"/>
  <c r="L31" i="5"/>
  <c r="L87" i="5"/>
  <c r="I30" i="3"/>
  <c r="W30" i="3"/>
  <c r="AY30" i="3"/>
  <c r="BM30" i="3"/>
  <c r="CA30" i="3"/>
  <c r="CS30" i="3"/>
  <c r="CT23" i="3" s="1"/>
  <c r="N27" i="3"/>
  <c r="AB28" i="3"/>
  <c r="L94" i="5"/>
  <c r="AY28" i="2"/>
  <c r="AY30" i="2" s="1"/>
  <c r="K30" i="3"/>
  <c r="Y30" i="3"/>
  <c r="AM30" i="3"/>
  <c r="BO30" i="3"/>
  <c r="CC30" i="3"/>
  <c r="BY25" i="3"/>
  <c r="AI27" i="3"/>
  <c r="AK26" i="3"/>
  <c r="AK30" i="3" s="1"/>
  <c r="AJ33" i="3"/>
  <c r="AK28" i="3"/>
  <c r="AZ33" i="3"/>
  <c r="BA25" i="3"/>
  <c r="BA30" i="3" s="1"/>
  <c r="BA28" i="3"/>
  <c r="BA27" i="3"/>
  <c r="M30" i="3"/>
  <c r="N25" i="3" s="1"/>
  <c r="AA30" i="3"/>
  <c r="AB17" i="3" s="1"/>
  <c r="AO30" i="3"/>
  <c r="AP23" i="3" s="1"/>
  <c r="BC30" i="3"/>
  <c r="BQ30" i="3"/>
  <c r="BR11" i="3" s="1"/>
  <c r="CE30" i="3"/>
  <c r="CF23" i="3" s="1"/>
  <c r="CV30" i="3"/>
  <c r="U25" i="3"/>
  <c r="DA25" i="3"/>
  <c r="BY27" i="3"/>
  <c r="E28" i="3"/>
  <c r="E27" i="3"/>
  <c r="D33" i="3"/>
  <c r="E26" i="3"/>
  <c r="E25" i="3"/>
  <c r="E30" i="3" s="1"/>
  <c r="C16" i="4"/>
  <c r="AP25" i="3"/>
  <c r="DA26" i="3"/>
  <c r="U27" i="3"/>
  <c r="DA27" i="3"/>
  <c r="C30" i="3"/>
  <c r="P30" i="3"/>
  <c r="AD30" i="3"/>
  <c r="BF30" i="3"/>
  <c r="BT30" i="3"/>
  <c r="CH30" i="3"/>
  <c r="BD28" i="3"/>
  <c r="U98" i="5"/>
  <c r="U97" i="5" s="1"/>
  <c r="U96" i="5" s="1"/>
  <c r="U95" i="5" s="1"/>
  <c r="U94" i="5" s="1"/>
  <c r="U93" i="5" s="1"/>
  <c r="U92" i="5" s="1"/>
  <c r="U91" i="5" s="1"/>
  <c r="U90" i="5" s="1"/>
  <c r="U89" i="5" s="1"/>
  <c r="U88" i="5" s="1"/>
  <c r="U87" i="5" s="1"/>
  <c r="U86" i="5" s="1"/>
  <c r="U85" i="5" s="1"/>
  <c r="U84" i="5" s="1"/>
  <c r="U83" i="5" s="1"/>
  <c r="U82" i="5" s="1"/>
  <c r="U81" i="5" s="1"/>
  <c r="U80" i="5" s="1"/>
  <c r="U79" i="5" s="1"/>
  <c r="U78" i="5" s="1"/>
  <c r="U77" i="5" s="1"/>
  <c r="U76" i="5" s="1"/>
  <c r="U75" i="5" s="1"/>
  <c r="U74" i="5" s="1"/>
  <c r="U73" i="5" s="1"/>
  <c r="U72" i="5" s="1"/>
  <c r="U71" i="5" s="1"/>
  <c r="U70" i="5" s="1"/>
  <c r="U69" i="5" s="1"/>
  <c r="U68" i="5" s="1"/>
  <c r="U67" i="5" s="1"/>
  <c r="U66" i="5" s="1"/>
  <c r="U65" i="5" s="1"/>
  <c r="U64" i="5" s="1"/>
  <c r="U63" i="5" s="1"/>
  <c r="U62" i="5" s="1"/>
  <c r="U61" i="5" s="1"/>
  <c r="U60" i="5" s="1"/>
  <c r="U59" i="5" s="1"/>
  <c r="U58" i="5" s="1"/>
  <c r="U57" i="5" s="1"/>
  <c r="U56" i="5" s="1"/>
  <c r="U55" i="5" s="1"/>
  <c r="U54" i="5" s="1"/>
  <c r="U53" i="5" s="1"/>
  <c r="U52" i="5" s="1"/>
  <c r="U51" i="5" s="1"/>
  <c r="U50" i="5" s="1"/>
  <c r="U49" i="5" s="1"/>
  <c r="U48" i="5" s="1"/>
  <c r="U47" i="5" s="1"/>
  <c r="U46" i="5" s="1"/>
  <c r="U45" i="5" s="1"/>
  <c r="U44" i="5" s="1"/>
  <c r="U43" i="5" s="1"/>
  <c r="U42" i="5" s="1"/>
  <c r="U41" i="5" s="1"/>
  <c r="U40" i="5" s="1"/>
  <c r="U39" i="5" s="1"/>
  <c r="U38" i="5" s="1"/>
  <c r="U37" i="5" s="1"/>
  <c r="U36" i="5" s="1"/>
  <c r="U35" i="5" s="1"/>
  <c r="U34" i="5" s="1"/>
  <c r="U33" i="5" s="1"/>
  <c r="U32" i="5" s="1"/>
  <c r="U31" i="5" s="1"/>
  <c r="U30" i="5" s="1"/>
  <c r="U29" i="5" s="1"/>
  <c r="U28" i="5" s="1"/>
  <c r="U27" i="5" s="1"/>
  <c r="U26" i="5" s="1"/>
  <c r="U25" i="5" s="1"/>
  <c r="U24" i="5" s="1"/>
  <c r="U23" i="5" s="1"/>
  <c r="U22" i="5" s="1"/>
  <c r="U21" i="5" s="1"/>
  <c r="U20" i="5" s="1"/>
  <c r="U19" i="5" s="1"/>
  <c r="U18" i="5" s="1"/>
  <c r="U17" i="5" s="1"/>
  <c r="U16" i="5" s="1"/>
  <c r="U15" i="5" s="1"/>
  <c r="U14" i="5" s="1"/>
  <c r="U13" i="5" s="1"/>
  <c r="U12" i="5" s="1"/>
  <c r="U11" i="5" s="1"/>
  <c r="AW26" i="3" l="1"/>
  <c r="AV33" i="3"/>
  <c r="AW22" i="3"/>
  <c r="AW14" i="3"/>
  <c r="AW28" i="3"/>
  <c r="AW20" i="3"/>
  <c r="AW12" i="3"/>
  <c r="AW24" i="3"/>
  <c r="AW16" i="3"/>
  <c r="AW10" i="3"/>
  <c r="AW18" i="3"/>
  <c r="N30" i="2"/>
  <c r="BC33" i="3"/>
  <c r="BD18" i="3"/>
  <c r="BD24" i="3"/>
  <c r="BD16" i="3"/>
  <c r="BD20" i="3"/>
  <c r="BD12" i="3"/>
  <c r="BD14" i="3"/>
  <c r="BD22" i="3"/>
  <c r="BD10" i="3"/>
  <c r="AP28" i="3"/>
  <c r="AI26" i="3"/>
  <c r="AH33" i="3"/>
  <c r="H45" i="5" s="1"/>
  <c r="AI28" i="3"/>
  <c r="AI22" i="3"/>
  <c r="AI14" i="3"/>
  <c r="AI20" i="3"/>
  <c r="AI12" i="3"/>
  <c r="AI24" i="3"/>
  <c r="AI16" i="3"/>
  <c r="AI10" i="3"/>
  <c r="AI18" i="3"/>
  <c r="CT13" i="3"/>
  <c r="AI17" i="3"/>
  <c r="BR17" i="3"/>
  <c r="BR21" i="3"/>
  <c r="CT19" i="3"/>
  <c r="U30" i="2"/>
  <c r="BD23" i="3"/>
  <c r="AI23" i="3"/>
  <c r="AP21" i="3"/>
  <c r="AP13" i="2"/>
  <c r="CT28" i="3"/>
  <c r="AW30" i="2"/>
  <c r="G26" i="3"/>
  <c r="F33" i="3"/>
  <c r="G22" i="3"/>
  <c r="G14" i="3"/>
  <c r="G20" i="3"/>
  <c r="G12" i="3"/>
  <c r="G28" i="3"/>
  <c r="G24" i="3"/>
  <c r="G16" i="3"/>
  <c r="G10" i="3"/>
  <c r="G18" i="3"/>
  <c r="BD13" i="3"/>
  <c r="CF15" i="3"/>
  <c r="N17" i="3"/>
  <c r="N21" i="3"/>
  <c r="N26" i="3"/>
  <c r="BD25" i="2"/>
  <c r="BD24" i="2"/>
  <c r="BD23" i="2"/>
  <c r="BD22" i="2"/>
  <c r="BD21" i="2"/>
  <c r="BD20" i="2"/>
  <c r="BD16" i="2"/>
  <c r="BD15" i="2"/>
  <c r="BC33" i="2"/>
  <c r="BD19" i="2"/>
  <c r="BD18" i="2"/>
  <c r="BD26" i="2"/>
  <c r="BD17" i="2"/>
  <c r="AP13" i="3"/>
  <c r="BD27" i="2"/>
  <c r="BK22" i="2"/>
  <c r="BK20" i="2"/>
  <c r="BK11" i="2"/>
  <c r="CE33" i="3"/>
  <c r="H94" i="5" s="1"/>
  <c r="R94" i="5" s="1"/>
  <c r="CF18" i="3"/>
  <c r="CF24" i="3"/>
  <c r="CF16" i="3"/>
  <c r="CF20" i="3"/>
  <c r="CF12" i="3"/>
  <c r="CF14" i="3"/>
  <c r="CF22" i="3"/>
  <c r="CF10" i="3"/>
  <c r="CF30" i="3" s="1"/>
  <c r="BK26" i="3"/>
  <c r="BJ33" i="3"/>
  <c r="BK22" i="3"/>
  <c r="BK14" i="3"/>
  <c r="BK20" i="3"/>
  <c r="BK12" i="3"/>
  <c r="BK28" i="3"/>
  <c r="BK24" i="3"/>
  <c r="BK16" i="3"/>
  <c r="BK10" i="3"/>
  <c r="BK18" i="3"/>
  <c r="CT15" i="3"/>
  <c r="G87" i="5"/>
  <c r="BK25" i="3"/>
  <c r="CF17" i="3"/>
  <c r="AP26" i="3"/>
  <c r="AA33" i="3"/>
  <c r="AB18" i="3"/>
  <c r="AB24" i="3"/>
  <c r="AB16" i="3"/>
  <c r="AB20" i="3"/>
  <c r="AB12" i="3"/>
  <c r="AB22" i="3"/>
  <c r="AB10" i="3"/>
  <c r="AB30" i="3" s="1"/>
  <c r="AB14" i="3"/>
  <c r="BD26" i="3"/>
  <c r="BR26" i="3"/>
  <c r="CF27" i="3"/>
  <c r="BR19" i="3"/>
  <c r="AB15" i="3"/>
  <c r="AB23" i="3"/>
  <c r="BK15" i="3"/>
  <c r="BK19" i="3"/>
  <c r="G13" i="3"/>
  <c r="BK16" i="2"/>
  <c r="BD11" i="3"/>
  <c r="AO33" i="2"/>
  <c r="AP25" i="2"/>
  <c r="AP24" i="2"/>
  <c r="AP23" i="2"/>
  <c r="AP22" i="2"/>
  <c r="AP21" i="2"/>
  <c r="AP16" i="2"/>
  <c r="AP15" i="2"/>
  <c r="AP19" i="2"/>
  <c r="AP17" i="2"/>
  <c r="AP18" i="2"/>
  <c r="AP20" i="2"/>
  <c r="AI11" i="3"/>
  <c r="BK19" i="2"/>
  <c r="BK14" i="2"/>
  <c r="AP11" i="2"/>
  <c r="CS33" i="3"/>
  <c r="CT20" i="3"/>
  <c r="CT26" i="3"/>
  <c r="CT18" i="3"/>
  <c r="CT10" i="3"/>
  <c r="CT22" i="3"/>
  <c r="CT14" i="3"/>
  <c r="CT16" i="3"/>
  <c r="CT12" i="3"/>
  <c r="CM28" i="3"/>
  <c r="CM27" i="3"/>
  <c r="CL33" i="3"/>
  <c r="CM26" i="3"/>
  <c r="CM25" i="3"/>
  <c r="CM23" i="3"/>
  <c r="CM15" i="3"/>
  <c r="CM21" i="3"/>
  <c r="CM13" i="3"/>
  <c r="CM17" i="3"/>
  <c r="CM11" i="3"/>
  <c r="CM19" i="3"/>
  <c r="CF11" i="3"/>
  <c r="CM18" i="3"/>
  <c r="BK11" i="3"/>
  <c r="BR28" i="3"/>
  <c r="M33" i="3"/>
  <c r="H24" i="5" s="1"/>
  <c r="N18" i="3"/>
  <c r="N24" i="3"/>
  <c r="N16" i="3"/>
  <c r="N20" i="3"/>
  <c r="N12" i="3"/>
  <c r="N10" i="3"/>
  <c r="N14" i="3"/>
  <c r="N22" i="3"/>
  <c r="N28" i="3"/>
  <c r="CT25" i="3"/>
  <c r="BR25" i="3"/>
  <c r="G27" i="3"/>
  <c r="N19" i="3"/>
  <c r="AW23" i="3"/>
  <c r="CM14" i="3"/>
  <c r="CM22" i="3"/>
  <c r="G15" i="3"/>
  <c r="G19" i="3"/>
  <c r="CT24" i="3"/>
  <c r="CF13" i="3"/>
  <c r="BK17" i="3"/>
  <c r="CM12" i="3"/>
  <c r="AP17" i="3"/>
  <c r="BR30" i="2"/>
  <c r="BD19" i="3"/>
  <c r="BD13" i="2"/>
  <c r="AP14" i="2"/>
  <c r="BK23" i="3"/>
  <c r="BQ33" i="3"/>
  <c r="H80" i="5" s="1"/>
  <c r="BR18" i="3"/>
  <c r="BR24" i="3"/>
  <c r="BR16" i="3"/>
  <c r="BR20" i="3"/>
  <c r="BR12" i="3"/>
  <c r="BR14" i="3"/>
  <c r="BR22" i="3"/>
  <c r="BR10" i="3"/>
  <c r="AW19" i="3"/>
  <c r="CM20" i="3"/>
  <c r="CF28" i="3"/>
  <c r="CM24" i="3"/>
  <c r="CF26" i="3"/>
  <c r="AW25" i="3"/>
  <c r="AB26" i="3"/>
  <c r="CT17" i="3"/>
  <c r="N11" i="3"/>
  <c r="CT21" i="3"/>
  <c r="AI13" i="3"/>
  <c r="H87" i="5"/>
  <c r="AI21" i="3"/>
  <c r="BR13" i="3"/>
  <c r="AW17" i="3"/>
  <c r="AB13" i="3"/>
  <c r="G17" i="3"/>
  <c r="CT11" i="3"/>
  <c r="BR15" i="3"/>
  <c r="BD10" i="2"/>
  <c r="BD30" i="2" s="1"/>
  <c r="CZ33" i="3"/>
  <c r="DA28" i="3"/>
  <c r="DA17" i="3"/>
  <c r="DA24" i="3"/>
  <c r="DA23" i="3"/>
  <c r="DA15" i="3"/>
  <c r="DA19" i="3"/>
  <c r="DA11" i="3"/>
  <c r="DA30" i="3" s="1"/>
  <c r="DA13" i="3"/>
  <c r="DA21" i="3"/>
  <c r="BK18" i="2"/>
  <c r="BK21" i="3"/>
  <c r="G30" i="2"/>
  <c r="AI15" i="3"/>
  <c r="BK10" i="2"/>
  <c r="BK12" i="2"/>
  <c r="Q87" i="5"/>
  <c r="Q80" i="5" s="1"/>
  <c r="Q73" i="5" s="1"/>
  <c r="AW15" i="3"/>
  <c r="AI30" i="2"/>
  <c r="BK27" i="3"/>
  <c r="AO33" i="3"/>
  <c r="H52" i="5" s="1"/>
  <c r="AP18" i="3"/>
  <c r="AP24" i="3"/>
  <c r="AP16" i="3"/>
  <c r="AP20" i="3"/>
  <c r="AP12" i="3"/>
  <c r="AP14" i="3"/>
  <c r="AP22" i="3"/>
  <c r="AP10" i="3"/>
  <c r="AP27" i="3"/>
  <c r="CF25" i="3"/>
  <c r="CT27" i="3"/>
  <c r="BD25" i="3"/>
  <c r="BD27" i="3"/>
  <c r="AI25" i="3"/>
  <c r="CM10" i="3"/>
  <c r="AB25" i="3"/>
  <c r="G25" i="3"/>
  <c r="BD17" i="3"/>
  <c r="BY30" i="3"/>
  <c r="BD21" i="3"/>
  <c r="AW11" i="3"/>
  <c r="H31" i="5"/>
  <c r="CF19" i="3"/>
  <c r="N13" i="3"/>
  <c r="AP15" i="3"/>
  <c r="BK27" i="2"/>
  <c r="AW21" i="3"/>
  <c r="AP11" i="3"/>
  <c r="CF21" i="3"/>
  <c r="CM16" i="3"/>
  <c r="N15" i="3"/>
  <c r="AP10" i="2"/>
  <c r="BR27" i="3"/>
  <c r="BK17" i="2"/>
  <c r="G21" i="3"/>
  <c r="AI19" i="3"/>
  <c r="AP26" i="2"/>
  <c r="BD11" i="2"/>
  <c r="BK30" i="2" l="1"/>
  <c r="G30" i="3"/>
  <c r="G66" i="5"/>
  <c r="G59" i="5"/>
  <c r="R87" i="5"/>
  <c r="R80" i="5" s="1"/>
  <c r="AP30" i="3"/>
  <c r="G52" i="5"/>
  <c r="G45" i="5"/>
  <c r="BD30" i="3"/>
  <c r="H66" i="5"/>
  <c r="AI30" i="3"/>
  <c r="AP30" i="2"/>
  <c r="CM30" i="3"/>
  <c r="BR30" i="3"/>
  <c r="N30" i="3"/>
  <c r="BK30" i="3"/>
  <c r="H73" i="5"/>
  <c r="AW30" i="3"/>
  <c r="H59" i="5"/>
  <c r="Q66" i="5"/>
  <c r="Q59" i="5" s="1"/>
  <c r="CT30" i="3"/>
  <c r="H38" i="5"/>
  <c r="R73" i="5" l="1"/>
  <c r="R66" i="5" s="1"/>
  <c r="R59" i="5" s="1"/>
  <c r="R52" i="5" s="1"/>
  <c r="R45" i="5" s="1"/>
  <c r="R38" i="5" s="1"/>
  <c r="R31" i="5" s="1"/>
  <c r="R24" i="5" s="1"/>
  <c r="Q52" i="5"/>
  <c r="Q45" i="5" s="1"/>
  <c r="Q38" i="5" s="1"/>
  <c r="Q31" i="5" s="1"/>
  <c r="Q24" i="5" s="1"/>
</calcChain>
</file>

<file path=xl/sharedStrings.xml><?xml version="1.0" encoding="utf-8"?>
<sst xmlns="http://schemas.openxmlformats.org/spreadsheetml/2006/main" count="687" uniqueCount="118">
  <si>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</si>
  <si>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</si>
  <si>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t>
    </r>
    <r>
      <rPr>
        <u/>
        <sz val="12"/>
        <rFont val="Calibri"/>
        <family val="2"/>
        <charset val="1"/>
      </rPr>
      <t xml:space="preserve"> registration date.</t>
    </r>
    <r>
      <rPr>
        <sz val="12"/>
        <rFont val="Calibri"/>
        <family val="2"/>
        <charset val="1"/>
      </rPr>
      <t xml:space="preserve"> It includes deaths occurred </t>
    </r>
    <r>
      <rPr>
        <u/>
        <sz val="12"/>
        <rFont val="Calibri"/>
        <family val="2"/>
        <charset val="1"/>
      </rPr>
      <t>in hospitals or elsewhere</t>
    </r>
    <r>
      <rPr>
        <sz val="12"/>
        <rFont val="Calibri"/>
        <family val="2"/>
        <charset val="1"/>
      </rPr>
      <t>,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</si>
  <si>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</si>
  <si>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</si>
  <si>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</si>
  <si>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</si>
  <si>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 </t>
    </r>
    <r>
      <rPr>
        <u/>
        <sz val="12"/>
        <rFont val="Calibri"/>
        <family val="2"/>
        <charset val="1"/>
      </rPr>
      <t>occurrence date.</t>
    </r>
    <r>
      <rPr>
        <sz val="12"/>
        <rFont val="Calibri"/>
        <family val="2"/>
        <charset val="1"/>
      </rPr>
      <t xml:space="preserve"> It includes deaths occurred </t>
    </r>
    <r>
      <rPr>
        <u/>
        <sz val="12"/>
        <rFont val="Calibri"/>
        <family val="2"/>
        <charset val="1"/>
      </rPr>
      <t>in hospitals or elsewhere,</t>
    </r>
    <r>
      <rPr>
        <sz val="12"/>
        <rFont val="Calibri"/>
        <family val="2"/>
        <charset val="1"/>
      </rPr>
      <t xml:space="preserve"> since 6th of March.</t>
    </r>
  </si>
  <si>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</si>
  <si>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t>
    </r>
    <r>
      <rPr>
        <u/>
        <sz val="12"/>
        <rFont val="Calibri"/>
        <family val="2"/>
        <charset val="1"/>
      </rPr>
      <t xml:space="preserve">in England </t>
    </r>
    <r>
      <rPr>
        <sz val="12"/>
        <rFont val="Calibri"/>
        <family val="2"/>
        <charset val="1"/>
      </rPr>
      <t xml:space="preserve">by large age-groups, </t>
    </r>
    <r>
      <rPr>
        <u/>
        <sz val="12"/>
        <rFont val="Calibri"/>
        <family val="2"/>
        <charset val="1"/>
      </rPr>
      <t>according to the date of death</t>
    </r>
    <r>
      <rPr>
        <sz val="12"/>
        <rFont val="Calibri"/>
        <family val="2"/>
        <charset val="1"/>
      </rPr>
      <t xml:space="preserve">; it includes deaths occurred in </t>
    </r>
    <r>
      <rPr>
        <u/>
        <sz val="12"/>
        <rFont val="Calibri"/>
        <family val="2"/>
        <charset val="1"/>
      </rPr>
      <t>hospitals only.</t>
    </r>
  </si>
  <si>
    <t xml:space="preserve">National Health Service (NHS): </t>
  </si>
  <si>
    <t xml:space="preserve">https://www.england.nhs.uk/statistics/statistical-work-areas/covid-19-daily-deaths/ </t>
  </si>
  <si>
    <t>Sheet "DailyTotal"</t>
  </si>
  <si>
    <r>
      <rPr>
        <sz val="12"/>
        <color rgb="FF4472C4"/>
        <rFont val="Calibri"/>
        <family val="2"/>
        <charset val="1"/>
      </rPr>
      <t xml:space="preserve">Coverage: </t>
    </r>
    <r>
      <rPr>
        <sz val="12"/>
        <rFont val="Calibri"/>
        <family val="2"/>
        <charset val="1"/>
      </rPr>
      <t>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</si>
  <si>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</si>
  <si>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</si>
  <si>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</si>
  <si>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</si>
  <si>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</si>
  <si>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</si>
  <si>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</si>
  <si>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</si>
  <si>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</si>
  <si>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daily deaths, cumulative series are based on our calculations </t>
    </r>
  </si>
  <si>
    <t>Reported cumulative COVID-19 deaths by registration date</t>
  </si>
  <si>
    <t>Age Group</t>
  </si>
  <si>
    <t>Population* on 30.06.2018</t>
  </si>
  <si>
    <t>24/04/2020</t>
  </si>
  <si>
    <t>17/04/2020</t>
  </si>
  <si>
    <t>27/03/2020</t>
  </si>
  <si>
    <t>20/03/2020</t>
  </si>
  <si>
    <t>13/03/2020</t>
  </si>
  <si>
    <t>28/02/2020</t>
  </si>
  <si>
    <t>21/02/2020</t>
  </si>
  <si>
    <t>14/02/2020</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</si>
  <si>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</si>
  <si>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</si>
  <si>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</si>
  <si>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</si>
  <si>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</si>
  <si>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</si>
  <si>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</si>
  <si>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</si>
  <si>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</si>
  <si>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</si>
  <si>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</si>
  <si>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</si>
  <si>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</si>
  <si>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</si>
  <si>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</si>
  <si>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</si>
  <si>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</si>
  <si>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</si>
  <si>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</si>
  <si>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</si>
  <si>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</si>
  <si>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</si>
  <si>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</si>
  <si>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</si>
  <si>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</si>
  <si>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</si>
  <si>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</si>
  <si>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</si>
  <si>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</si>
  <si>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</si>
  <si>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</si>
  <si>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publishedweek202020.xlsx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</si>
  <si>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</si>
  <si>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occurence date</t>
  </si>
  <si>
    <t>15/05/2020</t>
  </si>
  <si>
    <t>publishedweek202020.xlsx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</si>
  <si>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</si>
  <si>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</si>
  <si>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</si>
  <si>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28 May 2020 </t>
  </si>
  <si>
    <t>Total</t>
  </si>
  <si>
    <t>Awaiting verification</t>
  </si>
  <si>
    <t>0-19</t>
  </si>
  <si>
    <t>20-39</t>
  </si>
  <si>
    <t>40-59</t>
  </si>
  <si>
    <t>60-79</t>
  </si>
  <si>
    <t>80+</t>
  </si>
  <si>
    <t xml:space="preserve">Cumulative deaths up to 5pm 28 May 2020 </t>
  </si>
  <si>
    <t>National Health Service (NHS)</t>
  </si>
  <si>
    <t>COVID-19-total-announced-deaths-29-May-2020-1.xlsx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</si>
  <si>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</si>
  <si>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</si>
  <si>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</si>
  <si>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Daily/Weekly number of (cumulative) deaths due to COVID-19 in England and Wales</t>
  </si>
  <si>
    <r>
      <rPr>
        <sz val="14"/>
        <color rgb="FF2E75B6"/>
        <rFont val="Calibri"/>
        <family val="2"/>
        <charset val="1"/>
      </rPr>
      <t>Coverage:</t>
    </r>
    <r>
      <rPr>
        <sz val="14"/>
        <rFont val="Calibri"/>
        <family val="2"/>
        <charset val="1"/>
      </rPr>
      <t xml:space="preserve"> </t>
    </r>
  </si>
  <si>
    <r>
      <rPr>
        <sz val="14"/>
        <rFont val="Calibri"/>
        <family val="2"/>
        <charset val="1"/>
      </rPr>
      <t>This sheet provides the number of deaths by COVID-19 since the 1</t>
    </r>
    <r>
      <rPr>
        <vertAlign val="superscript"/>
        <sz val="14"/>
        <rFont val="Calibri"/>
        <family val="2"/>
        <charset val="1"/>
      </rPr>
      <t>st</t>
    </r>
    <r>
      <rPr>
        <sz val="14"/>
        <rFont val="Calibri"/>
        <family val="2"/>
        <charset val="1"/>
      </rPr>
      <t xml:space="preserve"> of March. Data from three sources are provided: 1) The Office for National Statistics (</t>
    </r>
    <r>
      <rPr>
        <sz val="14"/>
        <color rgb="FF4472C4"/>
        <rFont val="Calibri"/>
        <family val="2"/>
        <charset val="1"/>
      </rPr>
      <t>ONS</t>
    </r>
    <r>
      <rPr>
        <sz val="14"/>
        <rFont val="Calibri"/>
        <family val="2"/>
        <charset val="1"/>
      </rPr>
      <t>)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NHS</t>
    </r>
    <r>
      <rPr>
        <sz val="14"/>
        <rFont val="Calibri"/>
        <family val="2"/>
        <charset val="1"/>
      </rPr>
      <t>) data cover deaths  tested positive for Covid-19, occurred in hospitals only and in England only; data are by date of death. 3) The Public Health Wales (</t>
    </r>
    <r>
      <rPr>
        <sz val="14"/>
        <color rgb="FF4472C4"/>
        <rFont val="Calibri"/>
        <family val="2"/>
        <charset val="1"/>
      </rPr>
      <t>GIG</t>
    </r>
    <r>
      <rPr>
        <sz val="14"/>
        <rFont val="Calibri"/>
        <family val="2"/>
        <charset val="1"/>
      </rPr>
      <t>) data cover deaths occurred in Wales suspected to be caused by COVID-19 in people who have tested positive for COVID-19, shown by date of death; the majority of reported deaths occurred in hospital settings, however a proportion occurred in care home settings.</t>
    </r>
  </si>
  <si>
    <r>
      <rPr>
        <b/>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</si>
  <si>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Deaths</t>
  </si>
  <si>
    <t>Cumulative Deaths</t>
  </si>
  <si>
    <t>ONS Data</t>
  </si>
  <si>
    <t>Day</t>
  </si>
  <si>
    <t>Time (NHS and GIG)</t>
  </si>
  <si>
    <t>Registrations</t>
  </si>
  <si>
    <t>Occurrences</t>
  </si>
  <si>
    <r>
      <rPr>
        <b/>
        <sz val="10"/>
        <color rgb="FF4472C4"/>
        <rFont val="Calibri"/>
        <family val="2"/>
        <charset val="1"/>
      </rPr>
      <t>NHS</t>
    </r>
    <r>
      <rPr>
        <b/>
        <sz val="10"/>
        <rFont val="Calibri"/>
        <family val="2"/>
        <charset val="1"/>
      </rPr>
      <t xml:space="preserve"> Daily data (England only) </t>
    </r>
  </si>
  <si>
    <r>
      <rPr>
        <b/>
        <sz val="10"/>
        <color rgb="FF4472C4"/>
        <rFont val="Calibri"/>
        <family val="2"/>
        <charset val="1"/>
      </rPr>
      <t xml:space="preserve">GIG </t>
    </r>
    <r>
      <rPr>
        <b/>
        <sz val="10"/>
        <rFont val="Calibri"/>
        <family val="2"/>
        <charset val="1"/>
      </rPr>
      <t xml:space="preserve">Daily data (Wales only) </t>
    </r>
  </si>
  <si>
    <t>NHS data + GIG data</t>
  </si>
  <si>
    <t>NHS data + GIG data, summed over weeks</t>
  </si>
  <si>
    <t>Home</t>
  </si>
  <si>
    <t>Hospital</t>
  </si>
  <si>
    <t>Hospice(*)</t>
  </si>
  <si>
    <t>Elsewhere</t>
  </si>
  <si>
    <t>unknown</t>
  </si>
  <si>
    <t>17:00</t>
  </si>
  <si>
    <t>Data Source(s):</t>
  </si>
  <si>
    <t xml:space="preserve">1) Office for National Statistics  (ONS); Deaths registered weekly in England and Wales, provisional. Data are published weekly by sex and age. </t>
  </si>
  <si>
    <t>publishedweek202020.xlsx (sheet "Covid-19 - Place of occurrence")</t>
  </si>
  <si>
    <t>(*)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</si>
  <si>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</si>
  <si>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</si>
  <si>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Rapid COVID-19 surveillance data_29may.xlsx</t>
  </si>
  <si>
    <t>For 05/05/2020, 19/05/2020 and 20/05/2020 the data were updated from the online plot.</t>
  </si>
  <si>
    <t>https://public.tableau.com/profile/public.health.wales.health.protection#!/vizhome/RapidCOVID-19virology-Public/Headlinesummary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</si>
</sst>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m/d/yyyy"/>
    <numFmt numFmtId="165" formatCode="0.0"/>
    <numFmt numFmtId="166" formatCode="#"/>
    <numFmt numFmtId="167" formatCode="dd/mm/yy;@"/>
    <numFmt numFmtId="168" formatCode="_-* #,##0.00_-;\-* #,##0.00_-;_-* \-??_-;_-@_-"/>
    <numFmt numFmtId="169" formatCode="_-* #,##0_-;\-* #,##0_-;_-* \-??_-;_-@_-"/>
  </numFmts>
  <fonts count="42" x14ac:knownFonts="1">
    <font>
      <sz val="10"/>
      <name val="Arial"/>
      <family val="2"/>
      <charset val="1"/>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u/>
      <sz val="12"/>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b/>
      <sz val="10"/>
      <name val="Calibri"/>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2"/>
      <color rgb="FF4472C4"/>
      <name val="Calibri"/>
      <family val="2"/>
      <charset val="1"/>
    </font>
    <font>
      <b/>
      <i/>
      <sz val="10"/>
      <color rgb="FF000000"/>
      <name val="Calibri"/>
      <family val="2"/>
      <charset val="1"/>
    </font>
    <font>
      <sz val="10"/>
      <name val="Verdana"/>
      <family val="2"/>
      <charset val="1"/>
    </font>
    <font>
      <u/>
      <sz val="12"/>
      <color rgb="FF0563C1"/>
      <name val="Arial"/>
      <family val="2"/>
      <charset val="1"/>
    </font>
    <font>
      <sz val="14"/>
      <color rgb="FF2E75B6"/>
      <name val="Calibri"/>
      <family val="2"/>
      <charset val="1"/>
    </font>
    <font>
      <vertAlign val="superscript"/>
      <sz val="14"/>
      <name val="Calibri"/>
      <family val="2"/>
      <charset val="1"/>
    </font>
    <font>
      <b/>
      <sz val="10"/>
      <color rgb="FF4472C4"/>
      <name val="Calibri"/>
      <family val="2"/>
      <charset val="1"/>
    </font>
    <font>
      <sz val="10"/>
      <name val="Arial"/>
      <charset val="1"/>
    </font>
    <font>
      <u/>
      <sz val="10"/>
      <color rgb="FF0563C1"/>
      <name val="Calibri"/>
      <family val="2"/>
      <charset val="1"/>
    </font>
  </fonts>
  <fills count="6">
    <fill>
      <patternFill patternType="none"/>
    </fill>
    <fill>
      <patternFill patternType="gray125"/>
    </fill>
    <fill>
      <patternFill patternType="solid">
        <fgColor rgb="FFFFFFFF"/>
        <bgColor rgb="FFFFFFCC"/>
      </patternFill>
    </fill>
    <fill>
      <patternFill patternType="solid">
        <fgColor rgb="FFD9D9D9"/>
        <bgColor rgb="FFD0CECE"/>
      </patternFill>
    </fill>
    <fill>
      <patternFill patternType="solid">
        <fgColor theme="0"/>
        <bgColor indexed="64"/>
      </patternFill>
    </fill>
    <fill>
      <patternFill patternType="solid">
        <fgColor theme="0"/>
        <bgColor rgb="FFFFFFCC"/>
      </patternFill>
    </fill>
  </fills>
  <borders count="53">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style="hair">
        <color auto="1"/>
      </top>
      <bottom style="hair">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hair">
        <color auto="1"/>
      </left>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thin">
        <color auto="1"/>
      </left>
      <right/>
      <top style="hair">
        <color auto="1"/>
      </top>
      <bottom style="hair">
        <color auto="1"/>
      </bottom>
      <diagonal/>
    </border>
    <border>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style="hair">
        <color auto="1"/>
      </left>
      <right style="thin">
        <color auto="1"/>
      </right>
      <top style="hair">
        <color auto="1"/>
      </top>
      <bottom/>
      <diagonal/>
    </border>
    <border>
      <left/>
      <right style="hair">
        <color auto="1"/>
      </right>
      <top style="hair">
        <color auto="1"/>
      </top>
      <bottom/>
      <diagonal/>
    </border>
    <border>
      <left style="thin">
        <color auto="1"/>
      </left>
      <right style="hair">
        <color auto="1"/>
      </right>
      <top style="hair">
        <color auto="1"/>
      </top>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style="thin">
        <color auto="1"/>
      </top>
      <bottom/>
      <diagonal/>
    </border>
    <border>
      <left style="hair">
        <color auto="1"/>
      </left>
      <right/>
      <top style="thin">
        <color auto="1"/>
      </top>
      <bottom/>
      <diagonal/>
    </border>
    <border>
      <left/>
      <right style="hair">
        <color auto="1"/>
      </right>
      <top style="thin">
        <color auto="1"/>
      </top>
      <bottom/>
      <diagonal/>
    </border>
    <border>
      <left style="hair">
        <color auto="1"/>
      </left>
      <right style="thin">
        <color auto="1"/>
      </right>
      <top/>
      <bottom/>
      <diagonal/>
    </border>
    <border>
      <left/>
      <right style="hair">
        <color auto="1"/>
      </right>
      <top/>
      <bottom/>
      <diagonal/>
    </border>
    <border>
      <left style="thin">
        <color auto="1"/>
      </left>
      <right style="hair">
        <color auto="1"/>
      </right>
      <top/>
      <bottom/>
      <diagonal/>
    </border>
    <border>
      <left style="hair">
        <color auto="1"/>
      </left>
      <right style="hair">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s>
  <cellStyleXfs count="3">
    <xf numFmtId="0" fontId="0" fillId="0" borderId="0"/>
    <xf numFmtId="168" fontId="40" fillId="0" borderId="0" applyBorder="0" applyProtection="0"/>
    <xf numFmtId="0" fontId="4" fillId="0" borderId="0" applyBorder="0" applyProtection="0"/>
  </cellStyleXfs>
  <cellXfs count="266">
    <xf numFmtId="0" fontId="0" fillId="0" borderId="0" xfId="0"/>
    <xf numFmtId="0" fontId="1" fillId="2" borderId="0" xfId="0" applyFont="1" applyFill="1"/>
    <xf numFmtId="0" fontId="2" fillId="2" borderId="0" xfId="0" applyFont="1" applyFill="1"/>
    <xf numFmtId="0" fontId="3" fillId="2" borderId="0" xfId="2" applyFont="1" applyFill="1" applyBorder="1" applyProtection="1"/>
    <xf numFmtId="0" fontId="7" fillId="2" borderId="0" xfId="0" applyFont="1" applyFill="1"/>
    <xf numFmtId="0" fontId="8" fillId="2" borderId="0" xfId="0" applyFont="1" applyFill="1"/>
    <xf numFmtId="0" fontId="3" fillId="0" borderId="0" xfId="2" applyFont="1" applyBorder="1" applyProtection="1"/>
    <xf numFmtId="0" fontId="0" fillId="2" borderId="0" xfId="0" applyFill="1"/>
    <xf numFmtId="0" fontId="11" fillId="2" borderId="0" xfId="0" applyFont="1" applyFill="1"/>
    <xf numFmtId="0" fontId="13" fillId="2" borderId="0" xfId="0" applyFont="1" applyFill="1"/>
    <xf numFmtId="0" fontId="14" fillId="2" borderId="0" xfId="0" applyFont="1" applyFill="1"/>
    <xf numFmtId="0" fontId="15" fillId="2" borderId="0" xfId="0" applyFont="1" applyFill="1"/>
    <xf numFmtId="0" fontId="19" fillId="2" borderId="0" xfId="0" applyFont="1" applyFill="1"/>
    <xf numFmtId="0" fontId="20" fillId="2" borderId="0" xfId="0" applyFont="1" applyFill="1"/>
    <xf numFmtId="164" fontId="7" fillId="2" borderId="0" xfId="0" applyNumberFormat="1" applyFont="1" applyFill="1"/>
    <xf numFmtId="164" fontId="21" fillId="2" borderId="0" xfId="0" applyNumberFormat="1" applyFont="1" applyFill="1"/>
    <xf numFmtId="0" fontId="22" fillId="2" borderId="1" xfId="0" applyFont="1" applyFill="1" applyBorder="1"/>
    <xf numFmtId="0" fontId="23" fillId="2" borderId="0" xfId="0" applyFont="1" applyFill="1" applyBorder="1" applyAlignment="1">
      <alignment horizontal="left" vertical="center"/>
    </xf>
    <xf numFmtId="0" fontId="23" fillId="2" borderId="0" xfId="0" applyFont="1" applyFill="1" applyBorder="1" applyAlignment="1">
      <alignment horizontal="center" vertical="center"/>
    </xf>
    <xf numFmtId="164" fontId="23" fillId="2" borderId="3" xfId="0" applyNumberFormat="1" applyFont="1" applyFill="1" applyBorder="1" applyAlignment="1">
      <alignment horizontal="right"/>
    </xf>
    <xf numFmtId="164" fontId="0" fillId="2" borderId="0" xfId="0" applyNumberFormat="1" applyFill="1"/>
    <xf numFmtId="0" fontId="23" fillId="2" borderId="7" xfId="0" applyFont="1" applyFill="1" applyBorder="1" applyAlignment="1">
      <alignment horizontal="right"/>
    </xf>
    <xf numFmtId="0" fontId="22" fillId="2" borderId="8" xfId="0" applyFont="1" applyFill="1" applyBorder="1" applyAlignment="1">
      <alignment horizontal="center"/>
    </xf>
    <xf numFmtId="0" fontId="24" fillId="2" borderId="9" xfId="0" applyFont="1" applyFill="1" applyBorder="1" applyAlignment="1">
      <alignment horizontal="center"/>
    </xf>
    <xf numFmtId="0" fontId="22" fillId="2" borderId="9" xfId="0" applyFont="1" applyFill="1" applyBorder="1" applyAlignment="1">
      <alignment horizontal="center"/>
    </xf>
    <xf numFmtId="0" fontId="22" fillId="2" borderId="10" xfId="0" applyFont="1" applyFill="1" applyBorder="1" applyAlignment="1">
      <alignment horizontal="center"/>
    </xf>
    <xf numFmtId="0" fontId="24" fillId="2" borderId="11" xfId="0" applyFont="1" applyFill="1" applyBorder="1" applyAlignment="1">
      <alignment horizontal="center"/>
    </xf>
    <xf numFmtId="49" fontId="23" fillId="2" borderId="3" xfId="0" applyNumberFormat="1" applyFont="1" applyFill="1" applyBorder="1" applyAlignment="1">
      <alignment horizontal="right"/>
    </xf>
    <xf numFmtId="0" fontId="13" fillId="2" borderId="12" xfId="0" applyFont="1" applyFill="1" applyBorder="1"/>
    <xf numFmtId="165" fontId="24" fillId="2" borderId="0" xfId="0" applyNumberFormat="1" applyFont="1" applyFill="1" applyBorder="1"/>
    <xf numFmtId="0" fontId="13" fillId="2" borderId="0" xfId="0" applyFont="1" applyFill="1" applyBorder="1"/>
    <xf numFmtId="165" fontId="24" fillId="2" borderId="13" xfId="0" applyNumberFormat="1" applyFont="1" applyFill="1" applyBorder="1"/>
    <xf numFmtId="0" fontId="0" fillId="2" borderId="0" xfId="0" applyFont="1" applyFill="1" applyBorder="1" applyAlignment="1">
      <alignment wrapText="1"/>
    </xf>
    <xf numFmtId="165" fontId="25" fillId="2" borderId="0" xfId="0" applyNumberFormat="1" applyFont="1" applyFill="1" applyBorder="1"/>
    <xf numFmtId="0" fontId="0" fillId="2" borderId="0" xfId="0" applyFont="1" applyFill="1" applyAlignment="1">
      <alignment wrapText="1"/>
    </xf>
    <xf numFmtId="0" fontId="26" fillId="2" borderId="0" xfId="0" applyFont="1" applyFill="1" applyBorder="1" applyAlignment="1">
      <alignment horizontal="right"/>
    </xf>
    <xf numFmtId="0" fontId="26" fillId="2" borderId="0" xfId="0" applyFont="1" applyFill="1" applyBorder="1"/>
    <xf numFmtId="165" fontId="25" fillId="2" borderId="13" xfId="0" applyNumberFormat="1" applyFont="1" applyFill="1" applyBorder="1"/>
    <xf numFmtId="0" fontId="0" fillId="2" borderId="14" xfId="0" applyFont="1" applyFill="1" applyBorder="1" applyAlignment="1">
      <alignment wrapText="1"/>
    </xf>
    <xf numFmtId="0" fontId="23" fillId="2" borderId="3" xfId="0" applyFont="1" applyFill="1" applyBorder="1" applyAlignment="1">
      <alignment horizontal="right"/>
    </xf>
    <xf numFmtId="0" fontId="22" fillId="2" borderId="12" xfId="0" applyFont="1" applyFill="1" applyBorder="1"/>
    <xf numFmtId="0" fontId="24" fillId="2" borderId="0" xfId="0" applyFont="1" applyFill="1" applyBorder="1"/>
    <xf numFmtId="0" fontId="22" fillId="2" borderId="0" xfId="0" applyFont="1" applyFill="1" applyBorder="1"/>
    <xf numFmtId="0" fontId="24" fillId="2" borderId="13" xfId="0" applyFont="1" applyFill="1" applyBorder="1"/>
    <xf numFmtId="0" fontId="25" fillId="2" borderId="0" xfId="0" applyFont="1" applyFill="1" applyBorder="1"/>
    <xf numFmtId="1" fontId="26" fillId="2" borderId="0" xfId="0" applyNumberFormat="1" applyFont="1" applyFill="1" applyBorder="1"/>
    <xf numFmtId="0" fontId="25" fillId="2" borderId="13" xfId="0" applyFont="1" applyFill="1" applyBorder="1"/>
    <xf numFmtId="0" fontId="26" fillId="2" borderId="12" xfId="0" applyFont="1" applyFill="1" applyBorder="1"/>
    <xf numFmtId="0" fontId="27" fillId="2" borderId="3" xfId="0" applyFont="1" applyFill="1" applyBorder="1" applyAlignment="1">
      <alignment horizontal="right"/>
    </xf>
    <xf numFmtId="1" fontId="28" fillId="2" borderId="0" xfId="0" applyNumberFormat="1" applyFont="1" applyFill="1" applyBorder="1"/>
    <xf numFmtId="1" fontId="28" fillId="2" borderId="13" xfId="0" applyNumberFormat="1" applyFont="1" applyFill="1" applyBorder="1"/>
    <xf numFmtId="0" fontId="29" fillId="2" borderId="0" xfId="0" applyFont="1" applyFill="1" applyBorder="1"/>
    <xf numFmtId="1" fontId="30" fillId="2" borderId="0" xfId="0" applyNumberFormat="1" applyFont="1" applyFill="1" applyBorder="1"/>
    <xf numFmtId="0" fontId="30" fillId="2" borderId="0" xfId="0" applyFont="1" applyFill="1" applyBorder="1"/>
    <xf numFmtId="1" fontId="29" fillId="2" borderId="0" xfId="0" applyNumberFormat="1" applyFont="1" applyFill="1" applyBorder="1"/>
    <xf numFmtId="0" fontId="30" fillId="2" borderId="13" xfId="0" applyFont="1" applyFill="1" applyBorder="1"/>
    <xf numFmtId="0" fontId="29" fillId="2" borderId="12" xfId="0" applyFont="1" applyFill="1" applyBorder="1"/>
    <xf numFmtId="0" fontId="22" fillId="2" borderId="3" xfId="0" applyFont="1" applyFill="1" applyBorder="1" applyAlignment="1">
      <alignment horizontal="right"/>
    </xf>
    <xf numFmtId="0" fontId="22" fillId="2" borderId="15" xfId="0" applyFont="1" applyFill="1" applyBorder="1"/>
    <xf numFmtId="0" fontId="22" fillId="2" borderId="16" xfId="0" applyFont="1" applyFill="1" applyBorder="1"/>
    <xf numFmtId="0" fontId="22" fillId="2" borderId="17" xfId="0" applyFont="1" applyFill="1" applyBorder="1"/>
    <xf numFmtId="0" fontId="26" fillId="2" borderId="13" xfId="0" applyFont="1" applyFill="1" applyBorder="1"/>
    <xf numFmtId="0" fontId="23" fillId="2" borderId="18" xfId="0" applyFont="1" applyFill="1" applyBorder="1" applyAlignment="1">
      <alignment horizontal="right"/>
    </xf>
    <xf numFmtId="0" fontId="22" fillId="2" borderId="9" xfId="0" applyFont="1" applyFill="1" applyBorder="1"/>
    <xf numFmtId="0" fontId="26" fillId="2" borderId="8" xfId="0" applyFont="1" applyFill="1" applyBorder="1"/>
    <xf numFmtId="0" fontId="26" fillId="2" borderId="9" xfId="0" applyFont="1" applyFill="1" applyBorder="1"/>
    <xf numFmtId="1" fontId="26" fillId="2" borderId="9" xfId="0" applyNumberFormat="1" applyFont="1" applyFill="1" applyBorder="1"/>
    <xf numFmtId="0" fontId="26" fillId="2" borderId="11" xfId="0" applyFont="1" applyFill="1" applyBorder="1"/>
    <xf numFmtId="0" fontId="23" fillId="2" borderId="19" xfId="0" applyFont="1" applyFill="1" applyBorder="1"/>
    <xf numFmtId="1" fontId="23" fillId="2" borderId="19" xfId="0" applyNumberFormat="1" applyFont="1" applyFill="1" applyBorder="1"/>
    <xf numFmtId="0" fontId="31" fillId="2" borderId="20" xfId="0" applyFont="1" applyFill="1" applyBorder="1"/>
    <xf numFmtId="0" fontId="31" fillId="2" borderId="19" xfId="0" applyFont="1" applyFill="1" applyBorder="1"/>
    <xf numFmtId="1" fontId="31" fillId="2" borderId="19" xfId="0" applyNumberFormat="1" applyFont="1" applyFill="1" applyBorder="1"/>
    <xf numFmtId="0" fontId="31" fillId="2" borderId="21" xfId="0" applyFont="1" applyFill="1" applyBorder="1"/>
    <xf numFmtId="1" fontId="13" fillId="2" borderId="0" xfId="0" applyNumberFormat="1" applyFont="1" applyFill="1"/>
    <xf numFmtId="0" fontId="32" fillId="2" borderId="0" xfId="0" applyFont="1" applyFill="1"/>
    <xf numFmtId="0" fontId="4" fillId="2" borderId="0" xfId="2" applyFont="1" applyFill="1" applyBorder="1" applyAlignment="1" applyProtection="1">
      <alignment horizontal="left"/>
    </xf>
    <xf numFmtId="0" fontId="4" fillId="0" borderId="0" xfId="2" applyFont="1" applyBorder="1" applyProtection="1"/>
    <xf numFmtId="0" fontId="23" fillId="2" borderId="22" xfId="0" applyFont="1" applyFill="1" applyBorder="1"/>
    <xf numFmtId="0" fontId="23" fillId="2" borderId="23" xfId="0" applyFont="1" applyFill="1" applyBorder="1"/>
    <xf numFmtId="0" fontId="23" fillId="2" borderId="1" xfId="0" applyFont="1" applyFill="1" applyBorder="1"/>
    <xf numFmtId="3" fontId="0" fillId="2" borderId="0" xfId="0" applyNumberFormat="1" applyFont="1" applyFill="1" applyBorder="1" applyAlignment="1" applyProtection="1">
      <alignment horizontal="right"/>
    </xf>
    <xf numFmtId="0" fontId="21" fillId="2" borderId="0" xfId="0" applyFont="1" applyFill="1" applyAlignment="1">
      <alignment horizontal="right"/>
    </xf>
    <xf numFmtId="164" fontId="7" fillId="2" borderId="0" xfId="0" applyNumberFormat="1" applyFont="1" applyFill="1" applyAlignment="1">
      <alignment horizontal="left"/>
    </xf>
    <xf numFmtId="164" fontId="14" fillId="2" borderId="0" xfId="0" applyNumberFormat="1" applyFont="1" applyFill="1" applyAlignment="1">
      <alignment horizontal="left"/>
    </xf>
    <xf numFmtId="164" fontId="21" fillId="2" borderId="0" xfId="0" applyNumberFormat="1" applyFont="1" applyFill="1" applyAlignment="1">
      <alignment horizontal="right"/>
    </xf>
    <xf numFmtId="0" fontId="21" fillId="2" borderId="2" xfId="0" applyFont="1" applyFill="1" applyBorder="1" applyAlignment="1">
      <alignment horizontal="right"/>
    </xf>
    <xf numFmtId="164" fontId="21" fillId="2" borderId="7" xfId="0" applyNumberFormat="1" applyFont="1" applyFill="1" applyBorder="1" applyAlignment="1">
      <alignment horizontal="right" vertical="center"/>
    </xf>
    <xf numFmtId="164" fontId="21" fillId="2" borderId="7" xfId="0" applyNumberFormat="1" applyFont="1" applyFill="1" applyBorder="1" applyAlignment="1">
      <alignment horizontal="center"/>
    </xf>
    <xf numFmtId="164" fontId="22" fillId="3" borderId="18" xfId="0" applyNumberFormat="1" applyFont="1" applyFill="1" applyBorder="1" applyAlignment="1">
      <alignment horizontal="center"/>
    </xf>
    <xf numFmtId="164" fontId="22" fillId="2" borderId="18" xfId="0" applyNumberFormat="1" applyFont="1" applyFill="1" applyBorder="1" applyAlignment="1">
      <alignment horizontal="center"/>
    </xf>
    <xf numFmtId="49" fontId="21" fillId="2" borderId="3" xfId="0" applyNumberFormat="1" applyFont="1" applyFill="1" applyBorder="1" applyAlignment="1">
      <alignment horizontal="right"/>
    </xf>
    <xf numFmtId="0" fontId="13" fillId="2" borderId="3" xfId="0" applyFont="1" applyFill="1" applyBorder="1"/>
    <xf numFmtId="0" fontId="13" fillId="3" borderId="3" xfId="0" applyFont="1" applyFill="1" applyBorder="1"/>
    <xf numFmtId="3" fontId="13" fillId="2" borderId="3" xfId="0" applyNumberFormat="1" applyFont="1" applyFill="1" applyBorder="1"/>
    <xf numFmtId="0" fontId="22" fillId="2" borderId="18" xfId="0" applyFont="1" applyFill="1" applyBorder="1" applyAlignment="1">
      <alignment horizontal="right"/>
    </xf>
    <xf numFmtId="0" fontId="13" fillId="2" borderId="26" xfId="0" applyFont="1" applyFill="1" applyBorder="1"/>
    <xf numFmtId="0" fontId="13" fillId="3" borderId="18" xfId="0" applyFont="1" applyFill="1" applyBorder="1"/>
    <xf numFmtId="0" fontId="13" fillId="2" borderId="18" xfId="0" applyFont="1" applyFill="1" applyBorder="1"/>
    <xf numFmtId="49" fontId="21" fillId="2" borderId="7" xfId="0" applyNumberFormat="1" applyFont="1" applyFill="1" applyBorder="1" applyAlignment="1">
      <alignment horizontal="right"/>
    </xf>
    <xf numFmtId="0" fontId="34" fillId="2" borderId="26" xfId="0" applyFont="1" applyFill="1" applyBorder="1" applyAlignment="1">
      <alignment horizontal="right"/>
    </xf>
    <xf numFmtId="0" fontId="21" fillId="2" borderId="27" xfId="0" applyFont="1" applyFill="1" applyBorder="1"/>
    <xf numFmtId="0" fontId="21" fillId="3" borderId="3" xfId="0" applyFont="1" applyFill="1" applyBorder="1"/>
    <xf numFmtId="0" fontId="21" fillId="2" borderId="3" xfId="0" applyFont="1" applyFill="1" applyBorder="1"/>
    <xf numFmtId="0" fontId="21" fillId="2" borderId="7" xfId="0" applyFont="1" applyFill="1" applyBorder="1"/>
    <xf numFmtId="49" fontId="21" fillId="2" borderId="0" xfId="0" applyNumberFormat="1" applyFont="1" applyFill="1" applyBorder="1" applyAlignment="1">
      <alignment horizontal="right"/>
    </xf>
    <xf numFmtId="0" fontId="13" fillId="2" borderId="23" xfId="0" applyFont="1" applyFill="1" applyBorder="1"/>
    <xf numFmtId="3" fontId="35" fillId="0" borderId="23" xfId="0" applyNumberFormat="1" applyFont="1" applyBorder="1" applyAlignment="1">
      <alignment horizontal="right"/>
    </xf>
    <xf numFmtId="3" fontId="35" fillId="2" borderId="23" xfId="0" applyNumberFormat="1" applyFont="1" applyFill="1" applyBorder="1" applyAlignment="1">
      <alignment horizontal="right"/>
    </xf>
    <xf numFmtId="0" fontId="21" fillId="2" borderId="3" xfId="0" applyFont="1" applyFill="1" applyBorder="1" applyAlignment="1">
      <alignment horizontal="right"/>
    </xf>
    <xf numFmtId="166" fontId="13" fillId="2" borderId="3" xfId="0" applyNumberFormat="1" applyFont="1" applyFill="1" applyBorder="1"/>
    <xf numFmtId="0" fontId="21" fillId="2" borderId="7" xfId="0" applyFont="1" applyFill="1" applyBorder="1" applyAlignment="1">
      <alignment horizontal="right"/>
    </xf>
    <xf numFmtId="0" fontId="21" fillId="2" borderId="6" xfId="0" applyFont="1" applyFill="1" applyBorder="1"/>
    <xf numFmtId="0" fontId="21" fillId="3" borderId="7" xfId="0" applyFont="1" applyFill="1" applyBorder="1"/>
    <xf numFmtId="164" fontId="0" fillId="2" borderId="0" xfId="0" applyNumberFormat="1" applyFill="1"/>
    <xf numFmtId="164" fontId="1" fillId="2" borderId="0" xfId="0" applyNumberFormat="1" applyFont="1" applyFill="1"/>
    <xf numFmtId="0" fontId="36" fillId="2" borderId="0" xfId="2" applyFont="1" applyFill="1" applyBorder="1" applyProtection="1"/>
    <xf numFmtId="164" fontId="33" fillId="2" borderId="0" xfId="0" applyNumberFormat="1" applyFont="1" applyFill="1"/>
    <xf numFmtId="0" fontId="13" fillId="4" borderId="0" xfId="0" applyFont="1" applyFill="1"/>
    <xf numFmtId="0" fontId="15" fillId="4" borderId="0" xfId="0" applyFont="1" applyFill="1"/>
    <xf numFmtId="0" fontId="1" fillId="4" borderId="0" xfId="0" applyFont="1" applyFill="1"/>
    <xf numFmtId="164" fontId="22" fillId="4" borderId="18" xfId="0" applyNumberFormat="1" applyFont="1" applyFill="1" applyBorder="1" applyAlignment="1">
      <alignment horizontal="center"/>
    </xf>
    <xf numFmtId="0" fontId="13" fillId="4" borderId="3" xfId="0" applyFont="1" applyFill="1" applyBorder="1"/>
    <xf numFmtId="0" fontId="13" fillId="4" borderId="18" xfId="0" applyFont="1" applyFill="1" applyBorder="1"/>
    <xf numFmtId="0" fontId="21" fillId="4" borderId="3" xfId="0" applyFont="1" applyFill="1" applyBorder="1"/>
    <xf numFmtId="3" fontId="35" fillId="4" borderId="23" xfId="0" applyNumberFormat="1" applyFont="1" applyFill="1" applyBorder="1" applyAlignment="1">
      <alignment horizontal="right"/>
    </xf>
    <xf numFmtId="0" fontId="13" fillId="4" borderId="0" xfId="0" applyFont="1" applyFill="1" applyBorder="1"/>
    <xf numFmtId="0" fontId="21" fillId="4" borderId="7" xfId="0" applyFont="1" applyFill="1" applyBorder="1"/>
    <xf numFmtId="0" fontId="36" fillId="4" borderId="0" xfId="2" applyFont="1" applyFill="1" applyBorder="1" applyProtection="1"/>
    <xf numFmtId="0" fontId="20" fillId="4" borderId="0" xfId="0" applyFont="1" applyFill="1"/>
    <xf numFmtId="0" fontId="0" fillId="4" borderId="0" xfId="0" applyFill="1"/>
    <xf numFmtId="0" fontId="7" fillId="5" borderId="0" xfId="0" applyFont="1" applyFill="1"/>
    <xf numFmtId="0" fontId="1" fillId="5" borderId="0" xfId="0" applyFont="1" applyFill="1"/>
    <xf numFmtId="0" fontId="37" fillId="5" borderId="0" xfId="0" applyFont="1" applyFill="1" applyAlignment="1">
      <alignment vertical="top"/>
    </xf>
    <xf numFmtId="0" fontId="15" fillId="5" borderId="0" xfId="0" applyFont="1" applyFill="1"/>
    <xf numFmtId="164" fontId="7" fillId="5" borderId="0" xfId="0" applyNumberFormat="1" applyFont="1" applyFill="1"/>
    <xf numFmtId="0" fontId="21" fillId="5" borderId="0" xfId="0" applyFont="1" applyFill="1"/>
    <xf numFmtId="0" fontId="13" fillId="5" borderId="0" xfId="0" applyFont="1" applyFill="1"/>
    <xf numFmtId="0" fontId="13" fillId="5" borderId="22" xfId="0" applyFont="1" applyFill="1" applyBorder="1"/>
    <xf numFmtId="0" fontId="13" fillId="5" borderId="23" xfId="0" applyFont="1" applyFill="1" applyBorder="1"/>
    <xf numFmtId="0" fontId="13" fillId="5" borderId="12" xfId="0" applyFont="1" applyFill="1" applyBorder="1"/>
    <xf numFmtId="0" fontId="13" fillId="5" borderId="0" xfId="0" applyFont="1" applyFill="1" applyBorder="1"/>
    <xf numFmtId="0" fontId="21" fillId="5" borderId="32" xfId="0" applyFont="1" applyFill="1" applyBorder="1" applyAlignment="1">
      <alignment horizontal="center" vertical="center"/>
    </xf>
    <xf numFmtId="0" fontId="13" fillId="5" borderId="0" xfId="0" applyFont="1" applyFill="1" applyAlignment="1">
      <alignment horizontal="center" vertical="center"/>
    </xf>
    <xf numFmtId="49" fontId="13" fillId="5" borderId="39" xfId="0" applyNumberFormat="1" applyFont="1" applyFill="1" applyBorder="1" applyAlignment="1">
      <alignment horizontal="center"/>
    </xf>
    <xf numFmtId="49" fontId="13" fillId="5" borderId="27" xfId="0" applyNumberFormat="1" applyFont="1" applyFill="1" applyBorder="1" applyAlignment="1">
      <alignment horizontal="center"/>
    </xf>
    <xf numFmtId="0" fontId="13" fillId="5" borderId="27" xfId="0" applyFont="1" applyFill="1" applyBorder="1" applyAlignment="1">
      <alignment horizontal="center"/>
    </xf>
    <xf numFmtId="49" fontId="13" fillId="5" borderId="40" xfId="0" applyNumberFormat="1" applyFont="1" applyFill="1" applyBorder="1" applyAlignment="1">
      <alignment horizontal="center" vertical="center" wrapText="1"/>
    </xf>
    <xf numFmtId="49" fontId="21" fillId="5" borderId="41" xfId="0" applyNumberFormat="1" applyFont="1" applyFill="1" applyBorder="1" applyAlignment="1">
      <alignment horizontal="center" vertical="center" wrapText="1"/>
    </xf>
    <xf numFmtId="49" fontId="13" fillId="5" borderId="40" xfId="0" applyNumberFormat="1" applyFont="1" applyFill="1" applyBorder="1" applyAlignment="1">
      <alignment horizontal="center"/>
    </xf>
    <xf numFmtId="49" fontId="13" fillId="5" borderId="42" xfId="0" applyNumberFormat="1" applyFont="1" applyFill="1" applyBorder="1" applyAlignment="1">
      <alignment horizontal="center"/>
    </xf>
    <xf numFmtId="0" fontId="13" fillId="5" borderId="42" xfId="0" applyFont="1" applyFill="1" applyBorder="1" applyAlignment="1">
      <alignment horizontal="center"/>
    </xf>
    <xf numFmtId="0" fontId="21" fillId="5" borderId="42" xfId="0" applyFont="1" applyFill="1" applyBorder="1" applyAlignment="1">
      <alignment horizontal="center" vertical="center" wrapText="1"/>
    </xf>
    <xf numFmtId="0" fontId="13" fillId="5" borderId="42" xfId="0" applyFont="1" applyFill="1" applyBorder="1" applyAlignment="1">
      <alignment horizontal="right" vertical="center" wrapText="1"/>
    </xf>
    <xf numFmtId="0" fontId="13" fillId="5" borderId="43" xfId="0" applyFont="1" applyFill="1" applyBorder="1" applyAlignment="1">
      <alignment horizontal="right" vertical="center" wrapText="1"/>
    </xf>
    <xf numFmtId="0" fontId="21" fillId="5" borderId="41" xfId="0" applyFont="1" applyFill="1" applyBorder="1" applyAlignment="1">
      <alignment horizontal="center" vertical="center" wrapText="1"/>
    </xf>
    <xf numFmtId="0" fontId="13" fillId="5" borderId="44" xfId="0" applyFont="1" applyFill="1" applyBorder="1" applyAlignment="1">
      <alignment horizontal="right" vertical="center" wrapText="1"/>
    </xf>
    <xf numFmtId="0" fontId="13" fillId="5" borderId="27" xfId="0" applyFont="1" applyFill="1" applyBorder="1" applyAlignment="1">
      <alignment horizontal="right" vertical="center" wrapText="1"/>
    </xf>
    <xf numFmtId="0" fontId="13" fillId="5" borderId="37" xfId="0" applyFont="1" applyFill="1" applyBorder="1" applyAlignment="1">
      <alignment horizontal="right" vertical="center" wrapText="1"/>
    </xf>
    <xf numFmtId="0" fontId="13" fillId="5" borderId="0" xfId="0" applyFont="1" applyFill="1" applyBorder="1" applyAlignment="1">
      <alignment horizontal="center" vertical="center"/>
    </xf>
    <xf numFmtId="0" fontId="0" fillId="4" borderId="0" xfId="0" applyFill="1" applyBorder="1"/>
    <xf numFmtId="167" fontId="13" fillId="5" borderId="0" xfId="0" applyNumberFormat="1" applyFont="1" applyFill="1" applyBorder="1" applyAlignment="1">
      <alignment horizontal="center"/>
    </xf>
    <xf numFmtId="49" fontId="13" fillId="5" borderId="45" xfId="0" applyNumberFormat="1" applyFont="1" applyFill="1" applyBorder="1" applyAlignment="1">
      <alignment horizontal="center"/>
    </xf>
    <xf numFmtId="49" fontId="13" fillId="5" borderId="47" xfId="0" applyNumberFormat="1" applyFont="1" applyFill="1" applyBorder="1" applyAlignment="1">
      <alignment horizontal="center"/>
    </xf>
    <xf numFmtId="49" fontId="13" fillId="5" borderId="48" xfId="0" applyNumberFormat="1" applyFont="1" applyFill="1" applyBorder="1" applyAlignment="1">
      <alignment horizontal="center"/>
    </xf>
    <xf numFmtId="0" fontId="13" fillId="5" borderId="48" xfId="0" applyFont="1" applyFill="1" applyBorder="1" applyAlignment="1">
      <alignment horizontal="center"/>
    </xf>
    <xf numFmtId="0" fontId="21" fillId="5" borderId="48" xfId="0" applyFont="1" applyFill="1" applyBorder="1" applyAlignment="1">
      <alignment horizontal="center" vertical="center" wrapText="1"/>
    </xf>
    <xf numFmtId="0" fontId="13" fillId="5" borderId="48" xfId="0" applyFont="1" applyFill="1" applyBorder="1" applyAlignment="1">
      <alignment horizontal="right" vertical="center" wrapText="1"/>
    </xf>
    <xf numFmtId="0" fontId="22" fillId="5" borderId="0" xfId="0" applyFont="1" applyFill="1" applyBorder="1"/>
    <xf numFmtId="0" fontId="21" fillId="5" borderId="45" xfId="0" applyFont="1" applyFill="1" applyBorder="1" applyAlignment="1">
      <alignment horizontal="center" vertical="center" wrapText="1"/>
    </xf>
    <xf numFmtId="0" fontId="13" fillId="5" borderId="46" xfId="0" applyFont="1" applyFill="1" applyBorder="1" applyAlignment="1">
      <alignment horizontal="right" vertical="center"/>
    </xf>
    <xf numFmtId="0" fontId="13" fillId="5" borderId="13" xfId="0" applyFont="1" applyFill="1" applyBorder="1" applyAlignment="1">
      <alignment horizontal="right" vertical="center"/>
    </xf>
    <xf numFmtId="1" fontId="13" fillId="5" borderId="47" xfId="0" applyNumberFormat="1" applyFont="1" applyFill="1" applyBorder="1"/>
    <xf numFmtId="1" fontId="13" fillId="5" borderId="48" xfId="0" applyNumberFormat="1" applyFont="1" applyFill="1" applyBorder="1"/>
    <xf numFmtId="0" fontId="13" fillId="5" borderId="48" xfId="0" applyFont="1" applyFill="1" applyBorder="1" applyAlignment="1">
      <alignment horizontal="right"/>
    </xf>
    <xf numFmtId="1" fontId="13" fillId="5" borderId="45" xfId="0" applyNumberFormat="1" applyFont="1" applyFill="1" applyBorder="1"/>
    <xf numFmtId="1" fontId="13" fillId="5" borderId="46" xfId="0" applyNumberFormat="1" applyFont="1" applyFill="1" applyBorder="1"/>
    <xf numFmtId="0" fontId="13" fillId="5" borderId="48" xfId="0" applyFont="1" applyFill="1" applyBorder="1" applyAlignment="1">
      <alignment horizontal="right" vertical="center"/>
    </xf>
    <xf numFmtId="169" fontId="0" fillId="5" borderId="0" xfId="1" applyNumberFormat="1" applyFont="1" applyFill="1" applyBorder="1" applyAlignment="1" applyProtection="1"/>
    <xf numFmtId="0" fontId="13" fillId="5" borderId="48" xfId="0" applyFont="1" applyFill="1" applyBorder="1"/>
    <xf numFmtId="169" fontId="0" fillId="5" borderId="46" xfId="1" applyNumberFormat="1" applyFont="1" applyFill="1" applyBorder="1" applyAlignment="1" applyProtection="1"/>
    <xf numFmtId="49" fontId="13" fillId="5" borderId="0" xfId="0" applyNumberFormat="1" applyFont="1" applyFill="1" applyBorder="1" applyAlignment="1">
      <alignment horizontal="center"/>
    </xf>
    <xf numFmtId="167" fontId="13" fillId="5" borderId="48" xfId="0" applyNumberFormat="1" applyFont="1" applyFill="1" applyBorder="1" applyAlignment="1">
      <alignment horizontal="center"/>
    </xf>
    <xf numFmtId="49" fontId="13" fillId="5" borderId="47" xfId="0" applyNumberFormat="1" applyFont="1" applyFill="1" applyBorder="1" applyAlignment="1">
      <alignment horizontal="right"/>
    </xf>
    <xf numFmtId="169" fontId="0" fillId="5" borderId="0" xfId="1" applyNumberFormat="1" applyFont="1" applyFill="1" applyBorder="1" applyAlignment="1" applyProtection="1">
      <alignment horizontal="right"/>
    </xf>
    <xf numFmtId="49" fontId="13" fillId="5" borderId="48" xfId="0" applyNumberFormat="1" applyFont="1" applyFill="1" applyBorder="1" applyAlignment="1">
      <alignment horizontal="right"/>
    </xf>
    <xf numFmtId="0" fontId="0" fillId="5" borderId="48" xfId="0" applyFill="1" applyBorder="1"/>
    <xf numFmtId="49" fontId="13" fillId="5" borderId="46" xfId="0" applyNumberFormat="1" applyFont="1" applyFill="1" applyBorder="1" applyAlignment="1">
      <alignment horizontal="center"/>
    </xf>
    <xf numFmtId="0" fontId="13" fillId="5" borderId="0" xfId="0" applyFont="1" applyFill="1" applyBorder="1" applyAlignment="1">
      <alignment horizontal="center"/>
    </xf>
    <xf numFmtId="0" fontId="22" fillId="5" borderId="46" xfId="0" applyFont="1" applyFill="1" applyBorder="1"/>
    <xf numFmtId="0" fontId="13" fillId="5" borderId="46" xfId="0" applyFont="1" applyFill="1" applyBorder="1" applyAlignment="1">
      <alignment horizontal="center"/>
    </xf>
    <xf numFmtId="0" fontId="21" fillId="5" borderId="46" xfId="0" applyFont="1" applyFill="1" applyBorder="1" applyAlignment="1">
      <alignment horizontal="center" vertical="center" wrapText="1"/>
    </xf>
    <xf numFmtId="167" fontId="13" fillId="5" borderId="47" xfId="0" applyNumberFormat="1" applyFont="1" applyFill="1" applyBorder="1" applyAlignment="1">
      <alignment horizontal="center"/>
    </xf>
    <xf numFmtId="0" fontId="13" fillId="5" borderId="46" xfId="0" applyFont="1" applyFill="1" applyBorder="1" applyAlignment="1">
      <alignment horizontal="right"/>
    </xf>
    <xf numFmtId="0" fontId="22" fillId="5" borderId="0" xfId="0" applyFont="1" applyFill="1" applyAlignment="1">
      <alignment horizontal="center" vertical="center"/>
    </xf>
    <xf numFmtId="0" fontId="13" fillId="5" borderId="0" xfId="0" applyFont="1" applyFill="1" applyAlignment="1">
      <alignment horizontal="right"/>
    </xf>
    <xf numFmtId="0" fontId="22" fillId="5" borderId="0" xfId="0" applyFont="1" applyFill="1"/>
    <xf numFmtId="0" fontId="13" fillId="5" borderId="45" xfId="0" applyFont="1" applyFill="1" applyBorder="1" applyAlignment="1">
      <alignment horizontal="right"/>
    </xf>
    <xf numFmtId="0" fontId="13" fillId="5" borderId="47" xfId="0" applyFont="1" applyFill="1" applyBorder="1" applyAlignment="1">
      <alignment horizontal="right"/>
    </xf>
    <xf numFmtId="1" fontId="13" fillId="5" borderId="48" xfId="0" applyNumberFormat="1" applyFont="1" applyFill="1" applyBorder="1" applyAlignment="1">
      <alignment horizontal="right"/>
    </xf>
    <xf numFmtId="0" fontId="13" fillId="5" borderId="45" xfId="0" applyFont="1" applyFill="1" applyBorder="1"/>
    <xf numFmtId="0" fontId="22" fillId="5" borderId="48" xfId="0" applyFont="1" applyFill="1" applyBorder="1"/>
    <xf numFmtId="167" fontId="13" fillId="5" borderId="49" xfId="0" applyNumberFormat="1" applyFont="1" applyFill="1" applyBorder="1" applyAlignment="1">
      <alignment horizontal="center"/>
    </xf>
    <xf numFmtId="49" fontId="13" fillId="5" borderId="50" xfId="0" applyNumberFormat="1" applyFont="1" applyFill="1" applyBorder="1" applyAlignment="1">
      <alignment horizontal="center"/>
    </xf>
    <xf numFmtId="49" fontId="13" fillId="5" borderId="49" xfId="0" applyNumberFormat="1" applyFont="1" applyFill="1" applyBorder="1" applyAlignment="1">
      <alignment horizontal="center"/>
    </xf>
    <xf numFmtId="49" fontId="13" fillId="5" borderId="51" xfId="0" applyNumberFormat="1" applyFont="1" applyFill="1" applyBorder="1" applyAlignment="1">
      <alignment horizontal="center"/>
    </xf>
    <xf numFmtId="0" fontId="13" fillId="5" borderId="51" xfId="0" applyFont="1" applyFill="1" applyBorder="1"/>
    <xf numFmtId="0" fontId="13" fillId="5" borderId="51" xfId="0" applyFont="1" applyFill="1" applyBorder="1" applyAlignment="1">
      <alignment horizontal="right"/>
    </xf>
    <xf numFmtId="0" fontId="22" fillId="5" borderId="52" xfId="0" applyFont="1" applyFill="1" applyBorder="1"/>
    <xf numFmtId="0" fontId="22" fillId="5" borderId="19" xfId="0" applyFont="1" applyFill="1" applyBorder="1"/>
    <xf numFmtId="0" fontId="13" fillId="5" borderId="50" xfId="0" applyFont="1" applyFill="1" applyBorder="1"/>
    <xf numFmtId="49" fontId="13" fillId="5" borderId="52" xfId="0" applyNumberFormat="1" applyFont="1" applyFill="1" applyBorder="1" applyAlignment="1">
      <alignment horizontal="center"/>
    </xf>
    <xf numFmtId="0" fontId="13" fillId="5" borderId="51" xfId="0" applyFont="1" applyFill="1" applyBorder="1" applyAlignment="1">
      <alignment horizontal="right" vertical="center"/>
    </xf>
    <xf numFmtId="0" fontId="13" fillId="5" borderId="52" xfId="0" applyFont="1" applyFill="1" applyBorder="1" applyAlignment="1">
      <alignment horizontal="right" vertical="center"/>
    </xf>
    <xf numFmtId="0" fontId="13" fillId="5" borderId="21" xfId="0" applyFont="1" applyFill="1" applyBorder="1" applyAlignment="1">
      <alignment horizontal="right" vertical="center"/>
    </xf>
    <xf numFmtId="167" fontId="13" fillId="5" borderId="0" xfId="0" applyNumberFormat="1" applyFont="1" applyFill="1" applyAlignment="1">
      <alignment horizontal="center"/>
    </xf>
    <xf numFmtId="49" fontId="13" fillId="5" borderId="0" xfId="0" applyNumberFormat="1" applyFont="1" applyFill="1" applyAlignment="1">
      <alignment horizontal="center"/>
    </xf>
    <xf numFmtId="166" fontId="13" fillId="5" borderId="0" xfId="0" applyNumberFormat="1" applyFont="1" applyFill="1"/>
    <xf numFmtId="167" fontId="21" fillId="5" borderId="0" xfId="0" applyNumberFormat="1" applyFont="1" applyFill="1" applyAlignment="1">
      <alignment horizontal="left"/>
    </xf>
    <xf numFmtId="0" fontId="41" fillId="5" borderId="0" xfId="2" applyFont="1" applyFill="1" applyBorder="1" applyProtection="1"/>
    <xf numFmtId="164" fontId="13" fillId="5" borderId="0" xfId="0" applyNumberFormat="1" applyFont="1" applyFill="1"/>
    <xf numFmtId="0" fontId="0" fillId="5" borderId="0" xfId="0" applyFont="1" applyFill="1"/>
    <xf numFmtId="0" fontId="4" fillId="5" borderId="0" xfId="2" applyFont="1" applyFill="1" applyBorder="1" applyProtection="1"/>
    <xf numFmtId="14" fontId="21" fillId="2" borderId="3" xfId="0" applyNumberFormat="1" applyFont="1" applyFill="1" applyBorder="1" applyAlignment="1">
      <alignment horizontal="right" vertical="center" wrapText="1"/>
    </xf>
    <xf numFmtId="14" fontId="21" fillId="2" borderId="25" xfId="0" applyNumberFormat="1" applyFont="1" applyFill="1" applyBorder="1" applyAlignment="1">
      <alignment horizontal="center"/>
    </xf>
    <xf numFmtId="14" fontId="21" fillId="3" borderId="6" xfId="0" applyNumberFormat="1" applyFont="1" applyFill="1" applyBorder="1" applyAlignment="1">
      <alignment horizontal="center" wrapText="1"/>
    </xf>
    <xf numFmtId="14" fontId="22" fillId="3" borderId="6" xfId="0" applyNumberFormat="1" applyFont="1" applyFill="1" applyBorder="1" applyAlignment="1">
      <alignment horizontal="center"/>
    </xf>
    <xf numFmtId="14" fontId="22" fillId="4" borderId="6" xfId="0" applyNumberFormat="1" applyFont="1" applyFill="1" applyBorder="1" applyAlignment="1">
      <alignment horizontal="center"/>
    </xf>
    <xf numFmtId="14" fontId="22" fillId="2" borderId="6" xfId="0" applyNumberFormat="1" applyFont="1" applyFill="1" applyBorder="1" applyAlignment="1">
      <alignment horizontal="center"/>
    </xf>
    <xf numFmtId="14" fontId="13" fillId="2" borderId="0" xfId="0" applyNumberFormat="1" applyFont="1" applyFill="1"/>
    <xf numFmtId="14" fontId="0" fillId="0" borderId="0" xfId="0" applyNumberFormat="1"/>
    <xf numFmtId="14" fontId="21" fillId="3" borderId="18" xfId="0" applyNumberFormat="1" applyFont="1" applyFill="1" applyBorder="1" applyAlignment="1">
      <alignment horizontal="center" wrapText="1"/>
    </xf>
    <xf numFmtId="14" fontId="22" fillId="2" borderId="18" xfId="0" applyNumberFormat="1" applyFont="1" applyFill="1" applyBorder="1" applyAlignment="1">
      <alignment horizontal="center"/>
    </xf>
    <xf numFmtId="14" fontId="23" fillId="2" borderId="3" xfId="0" applyNumberFormat="1" applyFont="1" applyFill="1" applyBorder="1" applyAlignment="1">
      <alignment horizontal="right"/>
    </xf>
    <xf numFmtId="14" fontId="0" fillId="2" borderId="0" xfId="0" applyNumberFormat="1" applyFill="1"/>
    <xf numFmtId="0" fontId="5" fillId="2" borderId="0" xfId="0" applyFont="1" applyFill="1" applyBorder="1" applyAlignment="1">
      <alignment wrapText="1"/>
    </xf>
    <xf numFmtId="0" fontId="10" fillId="2" borderId="0" xfId="0" applyFont="1" applyFill="1" applyBorder="1" applyAlignment="1">
      <alignment wrapText="1"/>
    </xf>
    <xf numFmtId="14" fontId="23" fillId="2" borderId="6" xfId="0" applyNumberFormat="1" applyFont="1" applyFill="1" applyBorder="1" applyAlignment="1">
      <alignment horizontal="center"/>
    </xf>
    <xf numFmtId="0" fontId="23" fillId="2" borderId="2" xfId="0" applyFont="1" applyFill="1" applyBorder="1" applyAlignment="1">
      <alignment horizontal="center" vertical="center"/>
    </xf>
    <xf numFmtId="0" fontId="23" fillId="2" borderId="2" xfId="0" applyFont="1" applyFill="1" applyBorder="1" applyAlignment="1">
      <alignment horizontal="left" vertical="center"/>
    </xf>
    <xf numFmtId="14" fontId="23" fillId="2" borderId="4" xfId="0" applyNumberFormat="1" applyFont="1" applyFill="1" applyBorder="1" applyAlignment="1">
      <alignment horizontal="center" vertical="center"/>
    </xf>
    <xf numFmtId="14" fontId="23" fillId="2" borderId="5" xfId="0" applyNumberFormat="1" applyFont="1" applyFill="1" applyBorder="1" applyAlignment="1">
      <alignment horizontal="center"/>
    </xf>
    <xf numFmtId="0" fontId="23" fillId="2" borderId="1" xfId="0" applyFont="1" applyFill="1" applyBorder="1" applyAlignment="1">
      <alignment horizontal="left" vertical="center"/>
    </xf>
    <xf numFmtId="164" fontId="23" fillId="2" borderId="4" xfId="0" applyNumberFormat="1" applyFont="1" applyFill="1" applyBorder="1" applyAlignment="1">
      <alignment horizontal="center"/>
    </xf>
    <xf numFmtId="164" fontId="23" fillId="2" borderId="5" xfId="0" applyNumberFormat="1" applyFont="1" applyFill="1" applyBorder="1" applyAlignment="1">
      <alignment horizontal="center"/>
    </xf>
    <xf numFmtId="164" fontId="23" fillId="2" borderId="6" xfId="0" applyNumberFormat="1" applyFont="1" applyFill="1" applyBorder="1" applyAlignment="1">
      <alignment horizontal="center"/>
    </xf>
    <xf numFmtId="164" fontId="23" fillId="2" borderId="10" xfId="0" applyNumberFormat="1" applyFont="1" applyFill="1" applyBorder="1" applyAlignment="1">
      <alignment horizontal="center" vertical="center"/>
    </xf>
    <xf numFmtId="0" fontId="21" fillId="2" borderId="24" xfId="0" applyFont="1" applyFill="1" applyBorder="1" applyAlignment="1">
      <alignment horizontal="left" vertical="center"/>
    </xf>
    <xf numFmtId="164" fontId="23" fillId="2" borderId="28" xfId="0" applyNumberFormat="1" applyFont="1" applyFill="1" applyBorder="1" applyAlignment="1">
      <alignment horizontal="center" vertical="center"/>
    </xf>
    <xf numFmtId="164" fontId="1" fillId="2" borderId="0" xfId="0" applyNumberFormat="1" applyFont="1" applyFill="1" applyBorder="1" applyAlignment="1">
      <alignment wrapText="1"/>
    </xf>
    <xf numFmtId="0" fontId="15" fillId="5" borderId="0" xfId="0" applyFont="1" applyFill="1" applyBorder="1" applyAlignment="1">
      <alignment wrapText="1"/>
    </xf>
    <xf numFmtId="0" fontId="21" fillId="5" borderId="24" xfId="0" applyFont="1" applyFill="1" applyBorder="1" applyAlignment="1">
      <alignment horizontal="center" vertical="center"/>
    </xf>
    <xf numFmtId="0" fontId="21" fillId="5" borderId="29" xfId="0" applyFont="1" applyFill="1" applyBorder="1" applyAlignment="1">
      <alignment horizontal="center" vertical="center"/>
    </xf>
    <xf numFmtId="0" fontId="39" fillId="5" borderId="30" xfId="0" applyFont="1" applyFill="1" applyBorder="1" applyAlignment="1">
      <alignment horizontal="center" vertical="center"/>
    </xf>
    <xf numFmtId="0" fontId="21" fillId="5" borderId="31" xfId="0" applyFont="1" applyFill="1" applyBorder="1" applyAlignment="1">
      <alignment horizontal="center" vertical="center"/>
    </xf>
    <xf numFmtId="0" fontId="21" fillId="5" borderId="33" xfId="0" applyFont="1" applyFill="1" applyBorder="1" applyAlignment="1">
      <alignment horizontal="center" vertical="center"/>
    </xf>
    <xf numFmtId="49" fontId="21" fillId="5" borderId="34" xfId="0" applyNumberFormat="1" applyFont="1" applyFill="1" applyBorder="1" applyAlignment="1">
      <alignment horizontal="center" vertical="center" wrapText="1"/>
    </xf>
    <xf numFmtId="49" fontId="21" fillId="5" borderId="35" xfId="0" applyNumberFormat="1" applyFont="1" applyFill="1" applyBorder="1" applyAlignment="1">
      <alignment horizontal="center" vertical="center" wrapText="1"/>
    </xf>
    <xf numFmtId="49" fontId="21" fillId="5" borderId="30" xfId="0" applyNumberFormat="1" applyFont="1" applyFill="1" applyBorder="1" applyAlignment="1">
      <alignment horizontal="center" vertical="center" wrapText="1"/>
    </xf>
    <xf numFmtId="0" fontId="21" fillId="5" borderId="27" xfId="0" applyFont="1" applyFill="1" applyBorder="1" applyAlignment="1">
      <alignment horizontal="center" vertical="center" wrapText="1"/>
    </xf>
    <xf numFmtId="0" fontId="39" fillId="5" borderId="27" xfId="0" applyFont="1" applyFill="1" applyBorder="1" applyAlignment="1">
      <alignment horizontal="center" vertical="center" wrapText="1"/>
    </xf>
    <xf numFmtId="0" fontId="39" fillId="5" borderId="38" xfId="0" applyFont="1" applyFill="1" applyBorder="1" applyAlignment="1">
      <alignment horizontal="center" vertical="center" wrapText="1"/>
    </xf>
    <xf numFmtId="0" fontId="39" fillId="5" borderId="26" xfId="0" applyFont="1" applyFill="1" applyBorder="1" applyAlignment="1">
      <alignment horizontal="center" vertical="center" wrapText="1"/>
    </xf>
    <xf numFmtId="0" fontId="21" fillId="5" borderId="33" xfId="0" applyFont="1" applyFill="1" applyBorder="1" applyAlignment="1">
      <alignment horizontal="center" vertical="center" wrapText="1"/>
    </xf>
    <xf numFmtId="0" fontId="21" fillId="5" borderId="36" xfId="0" applyFont="1" applyFill="1" applyBorder="1" applyAlignment="1">
      <alignment horizontal="center" vertical="center" wrapText="1"/>
    </xf>
    <xf numFmtId="0" fontId="21" fillId="5" borderId="37" xfId="0" applyFont="1" applyFill="1" applyBorder="1" applyAlignment="1">
      <alignment horizontal="center" vertical="center" wrapText="1"/>
    </xf>
  </cellXfs>
  <cellStyles count="3">
    <cellStyle name="Lien hypertexte" xfId="2" builtinId="8"/>
    <cellStyle name="Milliers" xfId="1" builtinId="3"/>
    <cellStyle name="Normal" xfId="0" builtinId="0"/>
  </cellStyles>
  <dxfs count="1">
    <dxf>
      <fill>
        <patternFill>
          <bgColor rgb="FFD0CEC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D0CECE"/>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public.tableau.com/profile/public.health.wales.health.protection"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public.tableau.com/profile/public.health.wales.health.protection"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3"/>
  <sheetViews>
    <sheetView zoomScale="110" zoomScaleNormal="110" workbookViewId="0">
      <selection activeCell="C16" sqref="C16"/>
    </sheetView>
  </sheetViews>
  <sheetFormatPr baseColWidth="10" defaultColWidth="8.7265625" defaultRowHeight="15.5" x14ac:dyDescent="0.35"/>
  <cols>
    <col min="1" max="1" width="10.1796875" style="1" customWidth="1"/>
    <col min="2" max="2" width="10.81640625" style="1" customWidth="1"/>
    <col min="3" max="3" width="9.81640625" style="1" customWidth="1"/>
    <col min="4" max="4" width="14.1796875" style="1" customWidth="1"/>
    <col min="5" max="5" width="9.54296875" style="1" customWidth="1"/>
    <col min="6" max="6" width="5.6328125" style="1" customWidth="1"/>
    <col min="7" max="8" width="10.81640625" style="1" customWidth="1"/>
    <col min="9" max="9" width="7.453125" style="1" customWidth="1"/>
    <col min="10" max="1025" width="10.81640625" style="1" customWidth="1"/>
  </cols>
  <sheetData>
    <row r="1" spans="1:15" x14ac:dyDescent="0.35">
      <c r="A1" s="2" t="s">
        <v>0</v>
      </c>
    </row>
    <row r="3" spans="1:15" x14ac:dyDescent="0.35">
      <c r="A3" s="3" t="s">
        <v>1</v>
      </c>
    </row>
    <row r="4" spans="1:15" ht="30.75" customHeight="1" x14ac:dyDescent="0.35">
      <c r="A4" s="235" t="s">
        <v>2</v>
      </c>
      <c r="B4" s="235"/>
      <c r="C4" s="235"/>
      <c r="D4" s="235"/>
      <c r="E4" s="235"/>
      <c r="F4" s="235"/>
      <c r="G4" s="235"/>
      <c r="H4" s="235"/>
      <c r="I4" s="235"/>
      <c r="J4" s="235"/>
      <c r="K4" s="235"/>
      <c r="L4" s="235"/>
      <c r="M4" s="235"/>
      <c r="N4" s="235"/>
      <c r="O4" s="235"/>
    </row>
    <row r="5" spans="1:15" x14ac:dyDescent="0.35">
      <c r="A5" s="4" t="s">
        <v>3</v>
      </c>
    </row>
    <row r="6" spans="1:15" x14ac:dyDescent="0.35">
      <c r="A6" s="1" t="s">
        <v>4</v>
      </c>
      <c r="J6" s="3" t="s">
        <v>5</v>
      </c>
    </row>
    <row r="8" spans="1:15" x14ac:dyDescent="0.35">
      <c r="A8" s="3" t="s">
        <v>6</v>
      </c>
    </row>
    <row r="9" spans="1:15" ht="30" customHeight="1" x14ac:dyDescent="0.35">
      <c r="A9" s="235" t="s">
        <v>7</v>
      </c>
      <c r="B9" s="235"/>
      <c r="C9" s="235"/>
      <c r="D9" s="235"/>
      <c r="E9" s="235"/>
      <c r="F9" s="235"/>
      <c r="G9" s="235"/>
      <c r="H9" s="235"/>
      <c r="I9" s="235"/>
      <c r="J9" s="235"/>
      <c r="K9" s="235"/>
      <c r="L9" s="235"/>
      <c r="M9" s="235"/>
      <c r="N9" s="235"/>
      <c r="O9" s="235"/>
    </row>
    <row r="10" spans="1:15" x14ac:dyDescent="0.35">
      <c r="A10" s="4" t="s">
        <v>3</v>
      </c>
    </row>
    <row r="11" spans="1:15" x14ac:dyDescent="0.35">
      <c r="A11" s="1" t="s">
        <v>4</v>
      </c>
      <c r="J11" s="3" t="s">
        <v>5</v>
      </c>
    </row>
    <row r="12" spans="1:15" s="5" customFormat="1" x14ac:dyDescent="0.35"/>
    <row r="13" spans="1:15" x14ac:dyDescent="0.35">
      <c r="A13" s="3" t="s">
        <v>8</v>
      </c>
    </row>
    <row r="14" spans="1:15" ht="34.5" customHeight="1" x14ac:dyDescent="0.35">
      <c r="A14" s="235" t="s">
        <v>9</v>
      </c>
      <c r="B14" s="235"/>
      <c r="C14" s="235"/>
      <c r="D14" s="235"/>
      <c r="E14" s="235"/>
      <c r="F14" s="235"/>
      <c r="G14" s="235"/>
      <c r="H14" s="235"/>
      <c r="I14" s="235"/>
      <c r="J14" s="235"/>
      <c r="K14" s="235"/>
      <c r="L14" s="235"/>
      <c r="M14" s="235"/>
      <c r="N14" s="235"/>
      <c r="O14" s="235"/>
    </row>
    <row r="15" spans="1:15" x14ac:dyDescent="0.35">
      <c r="A15" s="4" t="s">
        <v>3</v>
      </c>
    </row>
    <row r="16" spans="1:15" x14ac:dyDescent="0.35">
      <c r="A16" s="1" t="s">
        <v>10</v>
      </c>
      <c r="D16" s="3" t="s">
        <v>11</v>
      </c>
    </row>
    <row r="18" spans="1:15" x14ac:dyDescent="0.35">
      <c r="A18" s="3" t="s">
        <v>12</v>
      </c>
    </row>
    <row r="19" spans="1:15" ht="77.5" customHeight="1" x14ac:dyDescent="0.35">
      <c r="A19" s="236" t="s">
        <v>13</v>
      </c>
      <c r="B19" s="236"/>
      <c r="C19" s="236"/>
      <c r="D19" s="236"/>
      <c r="E19" s="236"/>
      <c r="F19" s="236"/>
      <c r="G19" s="236"/>
      <c r="H19" s="236"/>
      <c r="I19" s="236"/>
      <c r="J19" s="236"/>
      <c r="K19" s="236"/>
      <c r="L19" s="236"/>
      <c r="M19" s="236"/>
      <c r="N19" s="236"/>
      <c r="O19" s="236"/>
    </row>
    <row r="20" spans="1:15" x14ac:dyDescent="0.35">
      <c r="A20" s="4" t="s">
        <v>14</v>
      </c>
    </row>
    <row r="21" spans="1:15" x14ac:dyDescent="0.35">
      <c r="A21" s="1" t="s">
        <v>15</v>
      </c>
      <c r="J21" s="3" t="s">
        <v>5</v>
      </c>
    </row>
    <row r="22" spans="1:15" x14ac:dyDescent="0.35">
      <c r="A22" s="1" t="s">
        <v>16</v>
      </c>
      <c r="D22" s="3" t="s">
        <v>11</v>
      </c>
    </row>
    <row r="23" spans="1:15" x14ac:dyDescent="0.35">
      <c r="A23" s="1" t="s">
        <v>17</v>
      </c>
      <c r="D23" s="6" t="s">
        <v>18</v>
      </c>
    </row>
  </sheetData>
  <mergeCells count="4">
    <mergeCell ref="A4:O4"/>
    <mergeCell ref="A9:O9"/>
    <mergeCell ref="A14:O14"/>
    <mergeCell ref="A19:O19"/>
  </mergeCells>
  <hyperlinks>
    <hyperlink ref="A3" location="ONS_WeeklyRegistratedDeaths!A1" display="Sheet &quot;ONS_WeeklyRegistraredDeaths&quot;"/>
    <hyperlink ref="J6" r:id="rId1"/>
    <hyperlink ref="A8" location="ONS_WeeklyOccurrenceDeaths!A1" display="Sheet &quot;ONS_WeeklyOccurrenceDeaths&quot;"/>
    <hyperlink ref="J11" r:id="rId2"/>
    <hyperlink ref="A13" location="NHS_Daily_Data!A1" display="Sheet &quot;NHS_Daily_Data&quot;"/>
    <hyperlink ref="D16" r:id="rId3"/>
    <hyperlink ref="A18" location="DailyTotal!A1" display="Sheet &quot;DailyTotal&quot;"/>
    <hyperlink ref="J21" r:id="rId4"/>
    <hyperlink ref="D22" r:id="rId5"/>
    <hyperlink ref="D23" r:id="rId6" location="!/vizhome/RapidCOVID-19virology-Public/Headlinesummary%20"/>
  </hyperlinks>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topLeftCell="A15" zoomScale="110" zoomScaleNormal="110" workbookViewId="0">
      <selection activeCell="A8" sqref="A8:XFD8"/>
    </sheetView>
  </sheetViews>
  <sheetFormatPr baseColWidth="10" defaultColWidth="8.7265625" defaultRowHeight="12.5" x14ac:dyDescent="0.25"/>
  <cols>
    <col min="1" max="1" width="13.453125" style="7" customWidth="1"/>
    <col min="2" max="1025" width="8.81640625" style="7" customWidth="1"/>
  </cols>
  <sheetData>
    <row r="1" spans="1:1024" s="9" customFormat="1" ht="18.5" x14ac:dyDescent="0.45">
      <c r="A1" s="8" t="s">
        <v>19</v>
      </c>
      <c r="AIC1" s="7"/>
      <c r="AID1" s="7"/>
      <c r="AIE1" s="7"/>
      <c r="AIF1" s="7"/>
      <c r="AIG1" s="7"/>
      <c r="AIH1" s="7"/>
      <c r="AII1" s="7"/>
      <c r="AIJ1" s="7"/>
      <c r="AIK1" s="7"/>
      <c r="AIL1" s="7"/>
      <c r="AIM1" s="7"/>
      <c r="AIN1" s="7"/>
      <c r="AIO1" s="7"/>
      <c r="AIP1" s="7"/>
      <c r="AIQ1" s="7"/>
      <c r="AIR1" s="7"/>
      <c r="AIS1" s="7"/>
      <c r="AIT1" s="7"/>
      <c r="AIU1" s="7"/>
      <c r="AIV1" s="7"/>
      <c r="AIW1" s="7"/>
      <c r="AIX1" s="7"/>
      <c r="AIY1" s="7"/>
      <c r="AIZ1" s="7"/>
      <c r="AJA1" s="7"/>
      <c r="AJB1" s="7"/>
      <c r="AJC1" s="7"/>
      <c r="AJD1" s="7"/>
      <c r="AJE1" s="7"/>
      <c r="AJF1" s="7"/>
      <c r="AJG1" s="7"/>
      <c r="AJH1" s="7"/>
      <c r="AJI1" s="7"/>
      <c r="AJJ1" s="7"/>
      <c r="AJK1" s="7"/>
      <c r="AJL1" s="7"/>
      <c r="AJM1" s="7"/>
      <c r="AJN1" s="7"/>
      <c r="AJO1" s="7"/>
      <c r="AJP1" s="7"/>
      <c r="AJQ1" s="7"/>
      <c r="AJR1" s="7"/>
      <c r="AJS1" s="7"/>
      <c r="AJT1" s="7"/>
      <c r="AJU1" s="7"/>
      <c r="AJV1" s="7"/>
      <c r="AJW1" s="7"/>
      <c r="AJX1" s="7"/>
      <c r="AJY1" s="7"/>
      <c r="AJZ1" s="7"/>
      <c r="AKA1" s="7"/>
      <c r="AKB1" s="7"/>
      <c r="AKC1" s="7"/>
      <c r="AKD1" s="7"/>
      <c r="AKE1" s="7"/>
      <c r="AKF1" s="7"/>
      <c r="AKG1" s="7"/>
      <c r="AKH1" s="7"/>
      <c r="AKI1" s="7"/>
      <c r="AKJ1" s="7"/>
      <c r="AKK1" s="7"/>
      <c r="AKL1" s="7"/>
      <c r="AKM1" s="7"/>
      <c r="AKN1" s="7"/>
      <c r="AKO1" s="7"/>
      <c r="AKP1" s="7"/>
      <c r="AKQ1" s="7"/>
      <c r="AKR1" s="7"/>
      <c r="AKS1" s="7"/>
      <c r="AKT1" s="7"/>
      <c r="AKU1" s="7"/>
      <c r="AKV1" s="7"/>
      <c r="AKW1" s="7"/>
      <c r="AKX1" s="7"/>
      <c r="AKY1" s="7"/>
      <c r="AKZ1" s="7"/>
      <c r="ALA1" s="7"/>
      <c r="ALB1" s="7"/>
      <c r="ALC1" s="7"/>
      <c r="ALD1" s="7"/>
      <c r="ALE1" s="7"/>
      <c r="ALF1" s="7"/>
      <c r="ALG1" s="7"/>
      <c r="ALH1" s="7"/>
      <c r="ALI1" s="7"/>
      <c r="ALJ1" s="7"/>
      <c r="ALK1" s="7"/>
      <c r="ALL1" s="7"/>
      <c r="ALM1" s="7"/>
      <c r="ALN1" s="7"/>
      <c r="ALO1" s="7"/>
      <c r="ALP1" s="7"/>
      <c r="ALQ1" s="7"/>
      <c r="ALR1" s="7"/>
      <c r="ALS1" s="7"/>
      <c r="ALT1" s="7"/>
      <c r="ALU1" s="7"/>
      <c r="ALV1" s="7"/>
      <c r="ALW1" s="7"/>
      <c r="ALX1" s="7"/>
      <c r="ALY1" s="7"/>
      <c r="ALZ1" s="7"/>
      <c r="AMA1" s="7"/>
      <c r="AMB1" s="7"/>
      <c r="AMC1" s="7"/>
      <c r="AMD1" s="7"/>
      <c r="AME1" s="7"/>
      <c r="AMF1" s="7"/>
      <c r="AMG1" s="7"/>
      <c r="AMH1" s="7"/>
      <c r="AMI1" s="7"/>
      <c r="AMJ1" s="7"/>
    </row>
    <row r="2" spans="1:1024" s="11" customFormat="1" ht="18.5" x14ac:dyDescent="0.45">
      <c r="A2" s="10" t="s">
        <v>20</v>
      </c>
      <c r="B2" s="11" t="s">
        <v>21</v>
      </c>
      <c r="AIC2" s="12"/>
      <c r="AID2" s="12"/>
      <c r="AIE2" s="12"/>
      <c r="AIF2" s="12"/>
      <c r="AIG2" s="12"/>
      <c r="AIH2" s="12"/>
      <c r="AII2" s="12"/>
      <c r="AIJ2" s="12"/>
      <c r="AIK2" s="12"/>
      <c r="AIL2" s="12"/>
      <c r="AIM2" s="12"/>
      <c r="AIN2" s="12"/>
      <c r="AIO2" s="12"/>
      <c r="AIP2" s="12"/>
      <c r="AIQ2" s="12"/>
      <c r="AIR2" s="12"/>
      <c r="AIS2" s="12"/>
      <c r="AIT2" s="12"/>
      <c r="AIU2" s="12"/>
      <c r="AIV2" s="12"/>
      <c r="AIW2" s="12"/>
      <c r="AIX2" s="12"/>
      <c r="AIY2" s="12"/>
      <c r="AIZ2" s="12"/>
      <c r="AJA2" s="12"/>
      <c r="AJB2" s="12"/>
      <c r="AJC2" s="12"/>
      <c r="AJD2" s="12"/>
      <c r="AJE2" s="12"/>
      <c r="AJF2" s="12"/>
      <c r="AJG2" s="12"/>
      <c r="AJH2" s="12"/>
      <c r="AJI2" s="12"/>
      <c r="AJJ2" s="12"/>
      <c r="AJK2" s="12"/>
      <c r="AJL2" s="12"/>
      <c r="AJM2" s="12"/>
      <c r="AJN2" s="12"/>
      <c r="AJO2" s="12"/>
      <c r="AJP2" s="12"/>
      <c r="AJQ2" s="12"/>
      <c r="AJR2" s="12"/>
      <c r="AJS2" s="12"/>
      <c r="AJT2" s="12"/>
      <c r="AJU2" s="12"/>
      <c r="AJV2" s="12"/>
      <c r="AJW2" s="12"/>
      <c r="AJX2" s="12"/>
      <c r="AJY2" s="12"/>
      <c r="AJZ2" s="12"/>
      <c r="AKA2" s="12"/>
      <c r="AKB2" s="12"/>
      <c r="AKC2" s="12"/>
      <c r="AKD2" s="12"/>
      <c r="AKE2" s="12"/>
      <c r="AKF2" s="12"/>
      <c r="AKG2" s="12"/>
      <c r="AKH2" s="12"/>
      <c r="AKI2" s="12"/>
      <c r="AKJ2" s="12"/>
      <c r="AKK2" s="12"/>
      <c r="AKL2" s="12"/>
      <c r="AKM2" s="12"/>
      <c r="AKN2" s="12"/>
      <c r="AKO2" s="12"/>
      <c r="AKP2" s="12"/>
      <c r="AKQ2" s="12"/>
      <c r="AKR2" s="12"/>
      <c r="AKS2" s="12"/>
      <c r="AKT2" s="12"/>
      <c r="AKU2" s="12"/>
      <c r="AKV2" s="12"/>
      <c r="AKW2" s="12"/>
      <c r="AKX2" s="12"/>
      <c r="AKY2" s="12"/>
      <c r="AKZ2" s="12"/>
      <c r="ALA2" s="12"/>
      <c r="ALB2" s="12"/>
      <c r="ALC2" s="12"/>
      <c r="ALD2" s="12"/>
      <c r="ALE2" s="12"/>
      <c r="ALF2" s="12"/>
      <c r="ALG2" s="12"/>
      <c r="ALH2" s="12"/>
      <c r="ALI2" s="12"/>
      <c r="ALJ2" s="12"/>
      <c r="ALK2" s="12"/>
      <c r="ALL2" s="12"/>
      <c r="ALM2" s="12"/>
      <c r="ALN2" s="12"/>
      <c r="ALO2" s="12"/>
      <c r="ALP2" s="12"/>
      <c r="ALQ2" s="12"/>
      <c r="ALR2" s="12"/>
      <c r="ALS2" s="12"/>
      <c r="ALT2" s="12"/>
      <c r="ALU2" s="12"/>
      <c r="ALV2" s="12"/>
      <c r="ALW2" s="12"/>
      <c r="ALX2" s="12"/>
      <c r="ALY2" s="12"/>
      <c r="ALZ2" s="12"/>
      <c r="AMA2" s="12"/>
      <c r="AMB2" s="12"/>
      <c r="AMC2" s="12"/>
      <c r="AMD2" s="12"/>
      <c r="AME2" s="12"/>
      <c r="AMF2" s="12"/>
      <c r="AMG2" s="12"/>
      <c r="AMH2" s="12"/>
      <c r="AMI2" s="12"/>
      <c r="AMJ2" s="12"/>
    </row>
    <row r="3" spans="1:1024" s="1" customFormat="1" ht="15.5" x14ac:dyDescent="0.35">
      <c r="A3" s="4" t="s">
        <v>22</v>
      </c>
      <c r="AIC3" s="13"/>
      <c r="AID3" s="13"/>
      <c r="AIE3" s="13"/>
      <c r="AIF3" s="13"/>
      <c r="AIG3" s="13"/>
      <c r="AIH3" s="13"/>
      <c r="AII3" s="13"/>
      <c r="AIJ3" s="13"/>
      <c r="AIK3" s="13"/>
      <c r="AIL3" s="13"/>
      <c r="AIM3" s="13"/>
      <c r="AIN3" s="13"/>
      <c r="AIO3" s="13"/>
      <c r="AIP3" s="13"/>
      <c r="AIQ3" s="13"/>
      <c r="AIR3" s="13"/>
      <c r="AIS3" s="13"/>
      <c r="AIT3" s="13"/>
      <c r="AIU3" s="13"/>
      <c r="AIV3" s="13"/>
      <c r="AIW3" s="13"/>
      <c r="AIX3" s="13"/>
      <c r="AIY3" s="13"/>
      <c r="AIZ3" s="13"/>
      <c r="AJA3" s="13"/>
      <c r="AJB3" s="13"/>
      <c r="AJC3" s="13"/>
      <c r="AJD3" s="13"/>
      <c r="AJE3" s="13"/>
      <c r="AJF3" s="13"/>
      <c r="AJG3" s="13"/>
      <c r="AJH3" s="13"/>
      <c r="AJI3" s="13"/>
      <c r="AJJ3" s="13"/>
      <c r="AJK3" s="13"/>
      <c r="AJL3" s="13"/>
      <c r="AJM3" s="13"/>
      <c r="AJN3" s="13"/>
      <c r="AJO3" s="13"/>
      <c r="AJP3" s="13"/>
      <c r="AJQ3" s="13"/>
      <c r="AJR3" s="13"/>
      <c r="AJS3" s="13"/>
      <c r="AJT3" s="13"/>
      <c r="AJU3" s="13"/>
      <c r="AJV3" s="13"/>
      <c r="AJW3" s="13"/>
      <c r="AJX3" s="13"/>
      <c r="AJY3" s="13"/>
      <c r="AJZ3" s="13"/>
      <c r="AKA3" s="13"/>
      <c r="AKB3" s="13"/>
      <c r="AKC3" s="13"/>
      <c r="AKD3" s="13"/>
      <c r="AKE3" s="13"/>
      <c r="AKF3" s="13"/>
      <c r="AKG3" s="13"/>
      <c r="AKH3" s="13"/>
      <c r="AKI3" s="13"/>
      <c r="AKJ3" s="13"/>
      <c r="AKK3" s="13"/>
      <c r="AKL3" s="13"/>
      <c r="AKM3" s="13"/>
      <c r="AKN3" s="13"/>
      <c r="AKO3" s="13"/>
      <c r="AKP3" s="13"/>
      <c r="AKQ3" s="13"/>
      <c r="AKR3" s="13"/>
      <c r="AKS3" s="13"/>
      <c r="AKT3" s="13"/>
      <c r="AKU3" s="13"/>
      <c r="AKV3" s="13"/>
      <c r="AKW3" s="13"/>
      <c r="AKX3" s="13"/>
      <c r="AKY3" s="13"/>
      <c r="AKZ3" s="13"/>
      <c r="ALA3" s="13"/>
      <c r="ALB3" s="13"/>
      <c r="ALC3" s="13"/>
      <c r="ALD3" s="13"/>
      <c r="ALE3" s="13"/>
      <c r="ALF3" s="13"/>
      <c r="ALG3" s="13"/>
      <c r="ALH3" s="13"/>
      <c r="ALI3" s="13"/>
      <c r="ALJ3" s="13"/>
      <c r="ALK3" s="13"/>
      <c r="ALL3" s="13"/>
      <c r="ALM3" s="13"/>
      <c r="ALN3" s="13"/>
      <c r="ALO3" s="13"/>
      <c r="ALP3" s="13"/>
      <c r="ALQ3" s="13"/>
      <c r="ALR3" s="13"/>
      <c r="ALS3" s="13"/>
      <c r="ALT3" s="13"/>
      <c r="ALU3" s="13"/>
      <c r="ALV3" s="13"/>
      <c r="ALW3" s="13"/>
      <c r="ALX3" s="13"/>
      <c r="ALY3" s="13"/>
      <c r="ALZ3" s="13"/>
      <c r="AMA3" s="13"/>
      <c r="AMB3" s="13"/>
      <c r="AMC3" s="13"/>
      <c r="AMD3" s="13"/>
      <c r="AME3" s="13"/>
      <c r="AMF3" s="13"/>
      <c r="AMG3" s="13"/>
      <c r="AMH3" s="13"/>
      <c r="AMI3" s="13"/>
      <c r="AMJ3" s="13"/>
    </row>
    <row r="4" spans="1:1024" s="1" customFormat="1" ht="15.5" x14ac:dyDescent="0.35">
      <c r="A4" s="14" t="s">
        <v>23</v>
      </c>
      <c r="AIC4" s="13"/>
      <c r="AID4" s="13"/>
      <c r="AIE4" s="13"/>
      <c r="AIF4" s="13"/>
      <c r="AIG4" s="13"/>
      <c r="AIH4" s="13"/>
      <c r="AII4" s="13"/>
      <c r="AIJ4" s="13"/>
      <c r="AIK4" s="13"/>
      <c r="AIL4" s="13"/>
      <c r="AIM4" s="13"/>
      <c r="AIN4" s="13"/>
      <c r="AIO4" s="13"/>
      <c r="AIP4" s="13"/>
      <c r="AIQ4" s="13"/>
      <c r="AIR4" s="13"/>
      <c r="AIS4" s="13"/>
      <c r="AIT4" s="13"/>
      <c r="AIU4" s="13"/>
      <c r="AIV4" s="13"/>
      <c r="AIW4" s="13"/>
      <c r="AIX4" s="13"/>
      <c r="AIY4" s="13"/>
      <c r="AIZ4" s="13"/>
      <c r="AJA4" s="13"/>
      <c r="AJB4" s="13"/>
      <c r="AJC4" s="13"/>
      <c r="AJD4" s="13"/>
      <c r="AJE4" s="13"/>
      <c r="AJF4" s="13"/>
      <c r="AJG4" s="13"/>
      <c r="AJH4" s="13"/>
      <c r="AJI4" s="13"/>
      <c r="AJJ4" s="13"/>
      <c r="AJK4" s="13"/>
      <c r="AJL4" s="13"/>
      <c r="AJM4" s="13"/>
      <c r="AJN4" s="13"/>
      <c r="AJO4" s="13"/>
      <c r="AJP4" s="13"/>
      <c r="AJQ4" s="13"/>
      <c r="AJR4" s="13"/>
      <c r="AJS4" s="13"/>
      <c r="AJT4" s="13"/>
      <c r="AJU4" s="13"/>
      <c r="AJV4" s="13"/>
      <c r="AJW4" s="13"/>
      <c r="AJX4" s="13"/>
      <c r="AJY4" s="13"/>
      <c r="AJZ4" s="13"/>
      <c r="AKA4" s="13"/>
      <c r="AKB4" s="13"/>
      <c r="AKC4" s="13"/>
      <c r="AKD4" s="13"/>
      <c r="AKE4" s="13"/>
      <c r="AKF4" s="13"/>
      <c r="AKG4" s="13"/>
      <c r="AKH4" s="13"/>
      <c r="AKI4" s="13"/>
      <c r="AKJ4" s="13"/>
      <c r="AKK4" s="13"/>
      <c r="AKL4" s="13"/>
      <c r="AKM4" s="13"/>
      <c r="AKN4" s="13"/>
      <c r="AKO4" s="13"/>
      <c r="AKP4" s="13"/>
      <c r="AKQ4" s="13"/>
      <c r="AKR4" s="13"/>
      <c r="AKS4" s="13"/>
      <c r="AKT4" s="13"/>
      <c r="AKU4" s="13"/>
      <c r="AKV4" s="13"/>
      <c r="AKW4" s="13"/>
      <c r="AKX4" s="13"/>
      <c r="AKY4" s="13"/>
      <c r="AKZ4" s="13"/>
      <c r="ALA4" s="13"/>
      <c r="ALB4" s="13"/>
      <c r="ALC4" s="13"/>
      <c r="ALD4" s="13"/>
      <c r="ALE4" s="13"/>
      <c r="ALF4" s="13"/>
      <c r="ALG4" s="13"/>
      <c r="ALH4" s="13"/>
      <c r="ALI4" s="13"/>
      <c r="ALJ4" s="13"/>
      <c r="ALK4" s="13"/>
      <c r="ALL4" s="13"/>
      <c r="ALM4" s="13"/>
      <c r="ALN4" s="13"/>
      <c r="ALO4" s="13"/>
      <c r="ALP4" s="13"/>
      <c r="ALQ4" s="13"/>
      <c r="ALR4" s="13"/>
      <c r="ALS4" s="13"/>
      <c r="ALT4" s="13"/>
      <c r="ALU4" s="13"/>
      <c r="ALV4" s="13"/>
      <c r="ALW4" s="13"/>
      <c r="ALX4" s="13"/>
      <c r="ALY4" s="13"/>
      <c r="ALZ4" s="13"/>
      <c r="AMA4" s="13"/>
      <c r="AMB4" s="13"/>
      <c r="AMC4" s="13"/>
      <c r="AMD4" s="13"/>
      <c r="AME4" s="13"/>
      <c r="AMF4" s="13"/>
      <c r="AMG4" s="13"/>
      <c r="AMH4" s="13"/>
      <c r="AMI4" s="13"/>
      <c r="AMJ4" s="13"/>
    </row>
    <row r="5" spans="1:1024" s="9" customFormat="1" ht="13" x14ac:dyDescent="0.3">
      <c r="A5" s="15"/>
      <c r="AIC5" s="7"/>
      <c r="AID5" s="7"/>
      <c r="AIE5" s="7"/>
      <c r="AIF5" s="7"/>
      <c r="AIG5" s="7"/>
      <c r="AIH5" s="7"/>
      <c r="AII5" s="7"/>
      <c r="AIJ5" s="7"/>
      <c r="AIK5" s="7"/>
      <c r="AIL5" s="7"/>
      <c r="AIM5" s="7"/>
      <c r="AIN5" s="7"/>
      <c r="AIO5" s="7"/>
      <c r="AIP5" s="7"/>
      <c r="AIQ5" s="7"/>
      <c r="AIR5" s="7"/>
      <c r="AIS5" s="7"/>
      <c r="AIT5" s="7"/>
      <c r="AIU5" s="7"/>
      <c r="AIV5" s="7"/>
      <c r="AIW5" s="7"/>
      <c r="AIX5" s="7"/>
      <c r="AIY5" s="7"/>
      <c r="AIZ5" s="7"/>
      <c r="AJA5" s="7"/>
      <c r="AJB5" s="7"/>
      <c r="AJC5" s="7"/>
      <c r="AJD5" s="7"/>
      <c r="AJE5" s="7"/>
      <c r="AJF5" s="7"/>
      <c r="AJG5" s="7"/>
      <c r="AJH5" s="7"/>
      <c r="AJI5" s="7"/>
      <c r="AJJ5" s="7"/>
      <c r="AJK5" s="7"/>
      <c r="AJL5" s="7"/>
      <c r="AJM5" s="7"/>
      <c r="AJN5" s="7"/>
      <c r="AJO5" s="7"/>
      <c r="AJP5" s="7"/>
      <c r="AJQ5" s="7"/>
      <c r="AJR5" s="7"/>
      <c r="AJS5" s="7"/>
      <c r="AJT5" s="7"/>
      <c r="AJU5" s="7"/>
      <c r="AJV5" s="7"/>
      <c r="AJW5" s="7"/>
      <c r="AJX5" s="7"/>
      <c r="AJY5" s="7"/>
      <c r="AJZ5" s="7"/>
      <c r="AKA5" s="7"/>
      <c r="AKB5" s="7"/>
      <c r="AKC5" s="7"/>
      <c r="AKD5" s="7"/>
      <c r="AKE5" s="7"/>
      <c r="AKF5" s="7"/>
      <c r="AKG5" s="7"/>
      <c r="AKH5" s="7"/>
      <c r="AKI5" s="7"/>
      <c r="AKJ5" s="7"/>
      <c r="AKK5" s="7"/>
      <c r="AKL5" s="7"/>
      <c r="AKM5" s="7"/>
      <c r="AKN5" s="7"/>
      <c r="AKO5" s="7"/>
      <c r="AKP5" s="7"/>
      <c r="AKQ5" s="7"/>
      <c r="AKR5" s="7"/>
      <c r="AKS5" s="7"/>
      <c r="AKT5" s="7"/>
      <c r="AKU5" s="7"/>
      <c r="AKV5" s="7"/>
      <c r="AKW5" s="7"/>
      <c r="AKX5" s="7"/>
      <c r="AKY5" s="7"/>
      <c r="AKZ5" s="7"/>
      <c r="ALA5" s="7"/>
      <c r="ALB5" s="7"/>
      <c r="ALC5" s="7"/>
      <c r="ALD5" s="7"/>
      <c r="ALE5" s="7"/>
      <c r="ALF5" s="7"/>
      <c r="ALG5" s="7"/>
      <c r="ALH5" s="7"/>
      <c r="ALI5" s="7"/>
      <c r="ALJ5" s="7"/>
      <c r="ALK5" s="7"/>
      <c r="ALL5" s="7"/>
      <c r="ALM5" s="7"/>
      <c r="ALN5" s="7"/>
      <c r="ALO5" s="7"/>
      <c r="ALP5" s="7"/>
      <c r="ALQ5" s="7"/>
      <c r="ALR5" s="7"/>
      <c r="ALS5" s="7"/>
      <c r="ALT5" s="7"/>
      <c r="ALU5" s="7"/>
      <c r="ALV5" s="7"/>
      <c r="ALW5" s="7"/>
      <c r="ALX5" s="7"/>
      <c r="ALY5" s="7"/>
      <c r="ALZ5" s="7"/>
      <c r="AMA5" s="7"/>
      <c r="AMB5" s="7"/>
      <c r="AMC5" s="7"/>
      <c r="AMD5" s="7"/>
      <c r="AME5" s="7"/>
      <c r="AMF5" s="7"/>
      <c r="AMG5" s="7"/>
      <c r="AMH5" s="7"/>
      <c r="AMI5" s="7"/>
      <c r="AMJ5" s="7"/>
    </row>
    <row r="6" spans="1:1024" s="9" customFormat="1" ht="13" x14ac:dyDescent="0.3">
      <c r="AIC6" s="7"/>
      <c r="AID6" s="7"/>
      <c r="AIE6" s="7"/>
      <c r="AIF6" s="7"/>
      <c r="AIG6" s="7"/>
      <c r="AIH6" s="7"/>
      <c r="AII6" s="7"/>
      <c r="AIJ6" s="7"/>
      <c r="AIK6" s="7"/>
      <c r="AIL6" s="7"/>
      <c r="AIM6" s="7"/>
      <c r="AIN6" s="7"/>
      <c r="AIO6" s="7"/>
      <c r="AIP6" s="7"/>
      <c r="AIQ6" s="7"/>
      <c r="AIR6" s="7"/>
      <c r="AIS6" s="7"/>
      <c r="AIT6" s="7"/>
      <c r="AIU6" s="7"/>
      <c r="AIV6" s="7"/>
      <c r="AIW6" s="7"/>
      <c r="AIX6" s="7"/>
      <c r="AIY6" s="7"/>
      <c r="AIZ6" s="7"/>
      <c r="AJA6" s="7"/>
      <c r="AJB6" s="7"/>
      <c r="AJC6" s="7"/>
      <c r="AJD6" s="7"/>
      <c r="AJE6" s="7"/>
      <c r="AJF6" s="7"/>
      <c r="AJG6" s="7"/>
      <c r="AJH6" s="7"/>
      <c r="AJI6" s="7"/>
      <c r="AJJ6" s="7"/>
      <c r="AJK6" s="7"/>
      <c r="AJL6" s="7"/>
      <c r="AJM6" s="7"/>
      <c r="AJN6" s="7"/>
      <c r="AJO6" s="7"/>
      <c r="AJP6" s="7"/>
      <c r="AJQ6" s="7"/>
      <c r="AJR6" s="7"/>
      <c r="AJS6" s="7"/>
      <c r="AJT6" s="7"/>
      <c r="AJU6" s="7"/>
      <c r="AJV6" s="7"/>
      <c r="AJW6" s="7"/>
      <c r="AJX6" s="7"/>
      <c r="AJY6" s="7"/>
      <c r="AJZ6" s="7"/>
      <c r="AKA6" s="7"/>
      <c r="AKB6" s="7"/>
      <c r="AKC6" s="7"/>
      <c r="AKD6" s="7"/>
      <c r="AKE6" s="7"/>
      <c r="AKF6" s="7"/>
      <c r="AKG6" s="7"/>
      <c r="AKH6" s="7"/>
      <c r="AKI6" s="7"/>
      <c r="AKJ6" s="7"/>
      <c r="AKK6" s="7"/>
      <c r="AKL6" s="7"/>
      <c r="AKM6" s="7"/>
      <c r="AKN6" s="7"/>
      <c r="AKO6" s="7"/>
      <c r="AKP6" s="7"/>
      <c r="AKQ6" s="7"/>
      <c r="AKR6" s="7"/>
      <c r="AKS6" s="7"/>
      <c r="AKT6" s="7"/>
      <c r="AKU6" s="7"/>
      <c r="AKV6" s="7"/>
      <c r="AKW6" s="7"/>
      <c r="AKX6" s="7"/>
      <c r="AKY6" s="7"/>
      <c r="AKZ6" s="7"/>
      <c r="ALA6" s="7"/>
      <c r="ALB6" s="7"/>
      <c r="ALC6" s="7"/>
      <c r="ALD6" s="7"/>
      <c r="ALE6" s="7"/>
      <c r="ALF6" s="7"/>
      <c r="ALG6" s="7"/>
      <c r="ALH6" s="7"/>
      <c r="ALI6" s="7"/>
      <c r="ALJ6" s="7"/>
      <c r="ALK6" s="7"/>
      <c r="ALL6" s="7"/>
      <c r="ALM6" s="7"/>
      <c r="ALN6" s="7"/>
      <c r="ALO6" s="7"/>
      <c r="ALP6" s="7"/>
      <c r="ALQ6" s="7"/>
      <c r="ALR6" s="7"/>
      <c r="ALS6" s="7"/>
      <c r="ALT6" s="7"/>
      <c r="ALU6" s="7"/>
      <c r="ALV6" s="7"/>
      <c r="ALW6" s="7"/>
      <c r="ALX6" s="7"/>
      <c r="ALY6" s="7"/>
      <c r="ALZ6" s="7"/>
      <c r="AMA6" s="7"/>
      <c r="AMB6" s="7"/>
      <c r="AMC6" s="7"/>
      <c r="AMD6" s="7"/>
      <c r="AME6" s="7"/>
      <c r="AMF6" s="7"/>
      <c r="AMG6" s="7"/>
      <c r="AMH6" s="7"/>
      <c r="AMI6" s="7"/>
      <c r="AMJ6" s="7"/>
    </row>
    <row r="7" spans="1:1024" s="9" customFormat="1" ht="13" x14ac:dyDescent="0.3">
      <c r="A7" s="16"/>
      <c r="B7" s="238"/>
      <c r="C7" s="238"/>
      <c r="D7" s="238"/>
      <c r="E7" s="238"/>
      <c r="F7" s="238"/>
      <c r="G7" s="238"/>
      <c r="H7" s="239" t="s">
        <v>24</v>
      </c>
      <c r="I7" s="239"/>
      <c r="J7" s="239"/>
      <c r="K7" s="239"/>
      <c r="L7" s="239"/>
      <c r="M7" s="239"/>
      <c r="N7" s="239"/>
      <c r="O7" s="239"/>
      <c r="P7" s="239"/>
      <c r="Q7" s="239"/>
      <c r="R7" s="239"/>
      <c r="S7" s="239"/>
      <c r="T7" s="239"/>
      <c r="U7" s="239"/>
      <c r="V7" s="239"/>
      <c r="W7" s="239"/>
      <c r="X7" s="239"/>
      <c r="Y7" s="239"/>
      <c r="Z7" s="239"/>
      <c r="AA7" s="239"/>
      <c r="AB7" s="239"/>
      <c r="AC7" s="239"/>
      <c r="AD7" s="239"/>
      <c r="AE7" s="239"/>
      <c r="AF7" s="239"/>
      <c r="AG7" s="239"/>
      <c r="AH7" s="239"/>
      <c r="AI7" s="239"/>
      <c r="AJ7" s="239"/>
      <c r="AK7" s="239"/>
      <c r="AL7" s="239"/>
      <c r="AM7" s="239"/>
      <c r="AN7" s="239"/>
      <c r="AO7" s="239"/>
      <c r="AP7" s="239"/>
      <c r="AQ7" s="239"/>
      <c r="AR7" s="239"/>
      <c r="AS7" s="239"/>
      <c r="AT7" s="239"/>
      <c r="AU7" s="239"/>
      <c r="AV7" s="239"/>
      <c r="AW7" s="239"/>
      <c r="AX7" s="239"/>
      <c r="AY7" s="239"/>
      <c r="AZ7" s="239"/>
      <c r="BA7" s="239"/>
      <c r="BB7" s="239"/>
      <c r="BC7" s="239"/>
      <c r="BD7" s="239"/>
      <c r="BE7" s="239"/>
      <c r="BF7" s="239"/>
      <c r="BG7" s="239"/>
      <c r="BH7" s="239"/>
      <c r="BI7" s="239"/>
      <c r="BJ7" s="239"/>
      <c r="BK7" s="239"/>
      <c r="BL7" s="239"/>
      <c r="BM7" s="239"/>
      <c r="BN7" s="239"/>
      <c r="BO7" s="239"/>
      <c r="BP7" s="239"/>
      <c r="BQ7" s="239"/>
      <c r="BR7" s="239"/>
      <c r="BS7" s="239"/>
      <c r="BT7" s="239"/>
      <c r="BU7" s="239"/>
      <c r="BV7" s="239"/>
      <c r="BW7" s="239"/>
      <c r="BX7" s="239"/>
      <c r="BY7" s="239"/>
      <c r="BZ7" s="239"/>
      <c r="CA7" s="239"/>
      <c r="CB7" s="239"/>
      <c r="CC7" s="239"/>
      <c r="CD7" s="239"/>
      <c r="CE7" s="239"/>
      <c r="CF7" s="239"/>
      <c r="CG7" s="239"/>
      <c r="CH7" s="239"/>
      <c r="CI7" s="239"/>
      <c r="CJ7" s="239"/>
      <c r="CK7" s="239"/>
      <c r="CL7" s="239"/>
      <c r="CM7" s="239"/>
      <c r="CN7" s="239"/>
      <c r="CO7" s="239"/>
      <c r="CP7" s="239"/>
      <c r="CQ7" s="239"/>
      <c r="CR7" s="239"/>
      <c r="CS7" s="239"/>
      <c r="CT7" s="239"/>
      <c r="CU7" s="239"/>
      <c r="CV7" s="239"/>
      <c r="CW7" s="239"/>
      <c r="CX7" s="239"/>
      <c r="CY7" s="239"/>
      <c r="CZ7" s="239"/>
      <c r="DA7" s="239"/>
      <c r="DB7" s="17"/>
      <c r="DC7" s="17"/>
      <c r="DD7" s="17"/>
      <c r="DE7" s="17"/>
      <c r="DF7" s="17"/>
      <c r="DG7" s="17"/>
      <c r="DH7" s="17"/>
      <c r="DI7" s="17"/>
      <c r="DJ7" s="17"/>
      <c r="DK7" s="17"/>
      <c r="DL7" s="17"/>
      <c r="DM7" s="18"/>
      <c r="DN7" s="18"/>
      <c r="DO7" s="18"/>
      <c r="DP7" s="18"/>
      <c r="DQ7" s="18"/>
      <c r="DR7" s="18"/>
      <c r="DS7" s="18"/>
      <c r="DT7" s="18"/>
      <c r="DU7" s="18"/>
      <c r="DV7" s="18"/>
      <c r="DW7" s="18"/>
      <c r="DX7" s="18"/>
      <c r="DY7" s="18"/>
      <c r="DZ7" s="18"/>
      <c r="EA7" s="18"/>
      <c r="EB7" s="18"/>
      <c r="EC7" s="18"/>
      <c r="ED7" s="18"/>
      <c r="EE7" s="18"/>
      <c r="EF7" s="18"/>
      <c r="EG7" s="18"/>
      <c r="EH7" s="18"/>
      <c r="EI7" s="18"/>
      <c r="EJ7" s="18"/>
      <c r="EK7" s="18"/>
      <c r="EL7" s="18"/>
      <c r="EM7" s="18"/>
      <c r="EN7" s="18"/>
      <c r="EO7" s="18"/>
      <c r="EP7" s="18"/>
      <c r="EQ7" s="18"/>
      <c r="ER7" s="18"/>
      <c r="ES7" s="18"/>
      <c r="ET7" s="18"/>
      <c r="EU7" s="18"/>
      <c r="EV7" s="18"/>
      <c r="EW7" s="18"/>
      <c r="EX7" s="18"/>
      <c r="EY7" s="18"/>
      <c r="EZ7" s="18"/>
      <c r="FA7" s="18"/>
      <c r="FB7" s="18"/>
      <c r="FC7" s="18"/>
      <c r="FD7" s="18"/>
      <c r="FE7" s="18"/>
      <c r="FF7" s="18"/>
      <c r="FG7" s="18"/>
      <c r="FH7" s="18"/>
      <c r="FI7" s="18"/>
      <c r="FJ7" s="18"/>
      <c r="FK7" s="18"/>
      <c r="FL7" s="18"/>
      <c r="AIC7" s="7"/>
      <c r="AID7" s="7"/>
      <c r="AIE7" s="7"/>
      <c r="AIF7" s="7"/>
      <c r="AIG7" s="7"/>
      <c r="AIH7" s="7"/>
      <c r="AII7" s="7"/>
      <c r="AIJ7" s="7"/>
      <c r="AIK7" s="7"/>
      <c r="AIL7" s="7"/>
      <c r="AIM7" s="7"/>
      <c r="AIN7" s="7"/>
      <c r="AIO7" s="7"/>
      <c r="AIP7" s="7"/>
      <c r="AIQ7" s="7"/>
      <c r="AIR7" s="7"/>
      <c r="AIS7" s="7"/>
      <c r="AIT7" s="7"/>
      <c r="AIU7" s="7"/>
      <c r="AIV7" s="7"/>
      <c r="AIW7" s="7"/>
      <c r="AIX7" s="7"/>
      <c r="AIY7" s="7"/>
      <c r="AIZ7" s="7"/>
      <c r="AJA7" s="7"/>
      <c r="AJB7" s="7"/>
      <c r="AJC7" s="7"/>
      <c r="AJD7" s="7"/>
      <c r="AJE7" s="7"/>
      <c r="AJF7" s="7"/>
      <c r="AJG7" s="7"/>
      <c r="AJH7" s="7"/>
      <c r="AJI7" s="7"/>
      <c r="AJJ7" s="7"/>
      <c r="AJK7" s="7"/>
      <c r="AJL7" s="7"/>
      <c r="AJM7" s="7"/>
      <c r="AJN7" s="7"/>
      <c r="AJO7" s="7"/>
      <c r="AJP7" s="7"/>
      <c r="AJQ7" s="7"/>
      <c r="AJR7" s="7"/>
      <c r="AJS7" s="7"/>
      <c r="AJT7" s="7"/>
      <c r="AJU7" s="7"/>
      <c r="AJV7" s="7"/>
      <c r="AJW7" s="7"/>
      <c r="AJX7" s="7"/>
      <c r="AJY7" s="7"/>
      <c r="AJZ7" s="7"/>
      <c r="AKA7" s="7"/>
      <c r="AKB7" s="7"/>
      <c r="AKC7" s="7"/>
      <c r="AKD7" s="7"/>
      <c r="AKE7" s="7"/>
      <c r="AKF7" s="7"/>
      <c r="AKG7" s="7"/>
      <c r="AKH7" s="7"/>
      <c r="AKI7" s="7"/>
      <c r="AKJ7" s="7"/>
      <c r="AKK7" s="7"/>
      <c r="AKL7" s="7"/>
      <c r="AKM7" s="7"/>
      <c r="AKN7" s="7"/>
      <c r="AKO7" s="7"/>
      <c r="AKP7" s="7"/>
      <c r="AKQ7" s="7"/>
      <c r="AKR7" s="7"/>
      <c r="AKS7" s="7"/>
      <c r="AKT7" s="7"/>
      <c r="AKU7" s="7"/>
      <c r="AKV7" s="7"/>
      <c r="AKW7" s="7"/>
      <c r="AKX7" s="7"/>
      <c r="AKY7" s="7"/>
      <c r="AKZ7" s="7"/>
      <c r="ALA7" s="7"/>
      <c r="ALB7" s="7"/>
      <c r="ALC7" s="7"/>
      <c r="ALD7" s="7"/>
      <c r="ALE7" s="7"/>
      <c r="ALF7" s="7"/>
      <c r="ALG7" s="7"/>
      <c r="ALH7" s="7"/>
      <c r="ALI7" s="7"/>
      <c r="ALJ7" s="7"/>
      <c r="ALK7" s="7"/>
      <c r="ALL7" s="7"/>
      <c r="ALM7" s="7"/>
      <c r="ALN7" s="7"/>
      <c r="ALO7" s="7"/>
      <c r="ALP7" s="7"/>
      <c r="ALQ7" s="7"/>
      <c r="ALR7" s="7"/>
      <c r="ALS7" s="7"/>
      <c r="ALT7" s="7"/>
      <c r="ALU7" s="7"/>
      <c r="ALV7" s="7"/>
      <c r="ALW7" s="7"/>
      <c r="ALX7" s="7"/>
      <c r="ALY7" s="7"/>
      <c r="ALZ7" s="7"/>
      <c r="AMA7" s="7"/>
      <c r="AMB7" s="7"/>
      <c r="AMC7" s="7"/>
      <c r="AMD7" s="7"/>
      <c r="AME7" s="7"/>
      <c r="AMF7" s="7"/>
      <c r="AMG7" s="7"/>
      <c r="AMH7" s="7"/>
      <c r="AMI7" s="7"/>
      <c r="AMJ7" s="7"/>
    </row>
    <row r="8" spans="1:1024" s="229" customFormat="1" ht="13" x14ac:dyDescent="0.3">
      <c r="A8" s="233" t="s">
        <v>25</v>
      </c>
      <c r="B8" s="240" t="s">
        <v>26</v>
      </c>
      <c r="C8" s="240"/>
      <c r="D8" s="240"/>
      <c r="E8" s="240"/>
      <c r="F8" s="240"/>
      <c r="G8" s="240"/>
      <c r="H8" s="241">
        <v>43966</v>
      </c>
      <c r="I8" s="241"/>
      <c r="J8" s="241"/>
      <c r="K8" s="241"/>
      <c r="L8" s="241"/>
      <c r="M8" s="241"/>
      <c r="N8" s="241"/>
      <c r="O8" s="241">
        <v>43959</v>
      </c>
      <c r="P8" s="241"/>
      <c r="Q8" s="241"/>
      <c r="R8" s="241"/>
      <c r="S8" s="241"/>
      <c r="T8" s="241"/>
      <c r="U8" s="241"/>
      <c r="V8" s="241">
        <v>43952</v>
      </c>
      <c r="W8" s="241"/>
      <c r="X8" s="241"/>
      <c r="Y8" s="241"/>
      <c r="Z8" s="241"/>
      <c r="AA8" s="241"/>
      <c r="AB8" s="241"/>
      <c r="AC8" s="237" t="s">
        <v>27</v>
      </c>
      <c r="AD8" s="237"/>
      <c r="AE8" s="237"/>
      <c r="AF8" s="237"/>
      <c r="AG8" s="237"/>
      <c r="AH8" s="237"/>
      <c r="AI8" s="237"/>
      <c r="AJ8" s="237" t="s">
        <v>28</v>
      </c>
      <c r="AK8" s="237"/>
      <c r="AL8" s="237"/>
      <c r="AM8" s="237"/>
      <c r="AN8" s="237"/>
      <c r="AO8" s="237"/>
      <c r="AP8" s="237"/>
      <c r="AQ8" s="237">
        <v>44108</v>
      </c>
      <c r="AR8" s="237"/>
      <c r="AS8" s="237"/>
      <c r="AT8" s="237"/>
      <c r="AU8" s="237"/>
      <c r="AV8" s="237"/>
      <c r="AW8" s="237"/>
      <c r="AX8" s="237">
        <v>43894</v>
      </c>
      <c r="AY8" s="237"/>
      <c r="AZ8" s="237"/>
      <c r="BA8" s="237"/>
      <c r="BB8" s="237"/>
      <c r="BC8" s="237"/>
      <c r="BD8" s="237"/>
      <c r="BE8" s="237" t="s">
        <v>29</v>
      </c>
      <c r="BF8" s="237"/>
      <c r="BG8" s="237"/>
      <c r="BH8" s="237"/>
      <c r="BI8" s="237"/>
      <c r="BJ8" s="237"/>
      <c r="BK8" s="237"/>
      <c r="BL8" s="237" t="s">
        <v>30</v>
      </c>
      <c r="BM8" s="237"/>
      <c r="BN8" s="237"/>
      <c r="BO8" s="237"/>
      <c r="BP8" s="237"/>
      <c r="BQ8" s="237"/>
      <c r="BR8" s="237"/>
      <c r="BS8" s="237" t="s">
        <v>31</v>
      </c>
      <c r="BT8" s="237"/>
      <c r="BU8" s="237"/>
      <c r="BV8" s="237"/>
      <c r="BW8" s="237"/>
      <c r="BX8" s="237"/>
      <c r="BY8" s="237"/>
      <c r="BZ8" s="237">
        <v>43985</v>
      </c>
      <c r="CA8" s="237"/>
      <c r="CB8" s="237"/>
      <c r="CC8" s="237"/>
      <c r="CD8" s="237"/>
      <c r="CE8" s="237"/>
      <c r="CF8" s="237"/>
      <c r="CG8" s="237" t="s">
        <v>32</v>
      </c>
      <c r="CH8" s="237"/>
      <c r="CI8" s="237"/>
      <c r="CJ8" s="237"/>
      <c r="CK8" s="237"/>
      <c r="CL8" s="237"/>
      <c r="CM8" s="237"/>
      <c r="CN8" s="237" t="s">
        <v>33</v>
      </c>
      <c r="CO8" s="237"/>
      <c r="CP8" s="237"/>
      <c r="CQ8" s="237"/>
      <c r="CR8" s="237"/>
      <c r="CS8" s="237"/>
      <c r="CT8" s="237"/>
      <c r="CU8" s="237" t="s">
        <v>34</v>
      </c>
      <c r="CV8" s="237"/>
      <c r="CW8" s="237"/>
      <c r="CX8" s="237"/>
      <c r="CY8" s="237"/>
      <c r="CZ8" s="237"/>
      <c r="DA8" s="237"/>
      <c r="AIC8" s="234"/>
      <c r="AID8" s="234"/>
      <c r="AIE8" s="234"/>
      <c r="AIF8" s="234"/>
      <c r="AIG8" s="234"/>
      <c r="AIH8" s="234"/>
      <c r="AII8" s="234"/>
      <c r="AIJ8" s="234"/>
      <c r="AIK8" s="234"/>
      <c r="AIL8" s="234"/>
      <c r="AIM8" s="234"/>
      <c r="AIN8" s="234"/>
      <c r="AIO8" s="234"/>
      <c r="AIP8" s="234"/>
      <c r="AIQ8" s="234"/>
      <c r="AIR8" s="234"/>
      <c r="AIS8" s="234"/>
      <c r="AIT8" s="234"/>
      <c r="AIU8" s="234"/>
      <c r="AIV8" s="234"/>
      <c r="AIW8" s="234"/>
      <c r="AIX8" s="234"/>
      <c r="AIY8" s="234"/>
      <c r="AIZ8" s="234"/>
      <c r="AJA8" s="234"/>
      <c r="AJB8" s="234"/>
      <c r="AJC8" s="234"/>
      <c r="AJD8" s="234"/>
      <c r="AJE8" s="234"/>
      <c r="AJF8" s="234"/>
      <c r="AJG8" s="234"/>
      <c r="AJH8" s="234"/>
      <c r="AJI8" s="234"/>
      <c r="AJJ8" s="234"/>
      <c r="AJK8" s="234"/>
      <c r="AJL8" s="234"/>
      <c r="AJM8" s="234"/>
      <c r="AJN8" s="234"/>
      <c r="AJO8" s="234"/>
      <c r="AJP8" s="234"/>
      <c r="AJQ8" s="234"/>
      <c r="AJR8" s="234"/>
      <c r="AJS8" s="234"/>
      <c r="AJT8" s="234"/>
      <c r="AJU8" s="234"/>
      <c r="AJV8" s="234"/>
      <c r="AJW8" s="234"/>
      <c r="AJX8" s="234"/>
      <c r="AJY8" s="234"/>
      <c r="AJZ8" s="234"/>
      <c r="AKA8" s="234"/>
      <c r="AKB8" s="234"/>
      <c r="AKC8" s="234"/>
      <c r="AKD8" s="234"/>
      <c r="AKE8" s="234"/>
      <c r="AKF8" s="234"/>
      <c r="AKG8" s="234"/>
      <c r="AKH8" s="234"/>
      <c r="AKI8" s="234"/>
      <c r="AKJ8" s="234"/>
      <c r="AKK8" s="234"/>
      <c r="AKL8" s="234"/>
      <c r="AKM8" s="234"/>
      <c r="AKN8" s="234"/>
      <c r="AKO8" s="234"/>
      <c r="AKP8" s="234"/>
      <c r="AKQ8" s="234"/>
      <c r="AKR8" s="234"/>
      <c r="AKS8" s="234"/>
      <c r="AKT8" s="234"/>
      <c r="AKU8" s="234"/>
      <c r="AKV8" s="234"/>
      <c r="AKW8" s="234"/>
      <c r="AKX8" s="234"/>
      <c r="AKY8" s="234"/>
      <c r="AKZ8" s="234"/>
      <c r="ALA8" s="234"/>
      <c r="ALB8" s="234"/>
      <c r="ALC8" s="234"/>
      <c r="ALD8" s="234"/>
      <c r="ALE8" s="234"/>
      <c r="ALF8" s="234"/>
      <c r="ALG8" s="234"/>
      <c r="ALH8" s="234"/>
      <c r="ALI8" s="234"/>
      <c r="ALJ8" s="234"/>
      <c r="ALK8" s="234"/>
      <c r="ALL8" s="234"/>
      <c r="ALM8" s="234"/>
      <c r="ALN8" s="234"/>
      <c r="ALO8" s="234"/>
      <c r="ALP8" s="234"/>
      <c r="ALQ8" s="234"/>
      <c r="ALR8" s="234"/>
      <c r="ALS8" s="234"/>
      <c r="ALT8" s="234"/>
      <c r="ALU8" s="234"/>
      <c r="ALV8" s="234"/>
      <c r="ALW8" s="234"/>
      <c r="ALX8" s="234"/>
      <c r="ALY8" s="234"/>
      <c r="ALZ8" s="234"/>
      <c r="AMA8" s="234"/>
      <c r="AMB8" s="234"/>
      <c r="AMC8" s="234"/>
      <c r="AMD8" s="234"/>
      <c r="AME8" s="234"/>
      <c r="AMF8" s="234"/>
      <c r="AMG8" s="234"/>
      <c r="AMH8" s="234"/>
      <c r="AMI8" s="234"/>
      <c r="AMJ8" s="234"/>
    </row>
    <row r="9" spans="1:1024" s="9" customFormat="1" ht="13" x14ac:dyDescent="0.3">
      <c r="A9" s="21"/>
      <c r="B9" s="22" t="s">
        <v>35</v>
      </c>
      <c r="C9" s="23" t="s">
        <v>36</v>
      </c>
      <c r="D9" s="24" t="s">
        <v>37</v>
      </c>
      <c r="E9" s="23" t="s">
        <v>36</v>
      </c>
      <c r="F9" s="25" t="s">
        <v>38</v>
      </c>
      <c r="G9" s="26" t="s">
        <v>36</v>
      </c>
      <c r="H9" s="24" t="s">
        <v>35</v>
      </c>
      <c r="I9" s="23" t="s">
        <v>36</v>
      </c>
      <c r="J9" s="24" t="s">
        <v>37</v>
      </c>
      <c r="K9" s="23" t="s">
        <v>36</v>
      </c>
      <c r="L9" s="24" t="s">
        <v>39</v>
      </c>
      <c r="M9" s="24" t="s">
        <v>38</v>
      </c>
      <c r="N9" s="26" t="s">
        <v>36</v>
      </c>
      <c r="O9" s="24" t="s">
        <v>35</v>
      </c>
      <c r="P9" s="23" t="s">
        <v>36</v>
      </c>
      <c r="Q9" s="24" t="s">
        <v>37</v>
      </c>
      <c r="R9" s="23" t="s">
        <v>36</v>
      </c>
      <c r="S9" s="24" t="s">
        <v>39</v>
      </c>
      <c r="T9" s="24" t="s">
        <v>38</v>
      </c>
      <c r="U9" s="26" t="s">
        <v>36</v>
      </c>
      <c r="V9" s="24" t="s">
        <v>35</v>
      </c>
      <c r="W9" s="23" t="s">
        <v>36</v>
      </c>
      <c r="X9" s="24" t="s">
        <v>37</v>
      </c>
      <c r="Y9" s="23" t="s">
        <v>36</v>
      </c>
      <c r="Z9" s="24" t="s">
        <v>39</v>
      </c>
      <c r="AA9" s="24" t="s">
        <v>38</v>
      </c>
      <c r="AB9" s="26" t="s">
        <v>36</v>
      </c>
      <c r="AC9" s="22" t="s">
        <v>35</v>
      </c>
      <c r="AD9" s="23" t="s">
        <v>36</v>
      </c>
      <c r="AE9" s="24" t="s">
        <v>37</v>
      </c>
      <c r="AF9" s="23" t="s">
        <v>36</v>
      </c>
      <c r="AG9" s="24" t="s">
        <v>39</v>
      </c>
      <c r="AH9" s="24" t="s">
        <v>38</v>
      </c>
      <c r="AI9" s="26" t="s">
        <v>36</v>
      </c>
      <c r="AJ9" s="22" t="s">
        <v>35</v>
      </c>
      <c r="AK9" s="23" t="s">
        <v>36</v>
      </c>
      <c r="AL9" s="24" t="s">
        <v>37</v>
      </c>
      <c r="AM9" s="23" t="s">
        <v>36</v>
      </c>
      <c r="AN9" s="24" t="s">
        <v>39</v>
      </c>
      <c r="AO9" s="24" t="s">
        <v>38</v>
      </c>
      <c r="AP9" s="26" t="s">
        <v>36</v>
      </c>
      <c r="AQ9" s="22" t="s">
        <v>35</v>
      </c>
      <c r="AR9" s="23" t="s">
        <v>36</v>
      </c>
      <c r="AS9" s="24" t="s">
        <v>37</v>
      </c>
      <c r="AT9" s="23" t="s">
        <v>36</v>
      </c>
      <c r="AU9" s="24" t="s">
        <v>39</v>
      </c>
      <c r="AV9" s="24" t="s">
        <v>38</v>
      </c>
      <c r="AW9" s="26" t="s">
        <v>36</v>
      </c>
      <c r="AX9" s="22" t="s">
        <v>35</v>
      </c>
      <c r="AY9" s="23" t="s">
        <v>36</v>
      </c>
      <c r="AZ9" s="24" t="s">
        <v>37</v>
      </c>
      <c r="BA9" s="23" t="s">
        <v>36</v>
      </c>
      <c r="BB9" s="24" t="s">
        <v>39</v>
      </c>
      <c r="BC9" s="24" t="s">
        <v>38</v>
      </c>
      <c r="BD9" s="26" t="s">
        <v>36</v>
      </c>
      <c r="BE9" s="22" t="s">
        <v>35</v>
      </c>
      <c r="BF9" s="23" t="s">
        <v>36</v>
      </c>
      <c r="BG9" s="24" t="s">
        <v>37</v>
      </c>
      <c r="BH9" s="23" t="s">
        <v>36</v>
      </c>
      <c r="BI9" s="24" t="s">
        <v>39</v>
      </c>
      <c r="BJ9" s="24" t="s">
        <v>38</v>
      </c>
      <c r="BK9" s="26" t="s">
        <v>36</v>
      </c>
      <c r="BL9" s="22" t="s">
        <v>35</v>
      </c>
      <c r="BM9" s="23" t="s">
        <v>36</v>
      </c>
      <c r="BN9" s="24" t="s">
        <v>37</v>
      </c>
      <c r="BO9" s="23" t="s">
        <v>36</v>
      </c>
      <c r="BP9" s="24" t="s">
        <v>39</v>
      </c>
      <c r="BQ9" s="24" t="s">
        <v>38</v>
      </c>
      <c r="BR9" s="26" t="s">
        <v>36</v>
      </c>
      <c r="BS9" s="22" t="s">
        <v>35</v>
      </c>
      <c r="BT9" s="23" t="s">
        <v>36</v>
      </c>
      <c r="BU9" s="24" t="s">
        <v>37</v>
      </c>
      <c r="BV9" s="23" t="s">
        <v>36</v>
      </c>
      <c r="BW9" s="24" t="s">
        <v>39</v>
      </c>
      <c r="BX9" s="24" t="s">
        <v>38</v>
      </c>
      <c r="BY9" s="26" t="s">
        <v>36</v>
      </c>
      <c r="BZ9" s="22" t="s">
        <v>35</v>
      </c>
      <c r="CA9" s="23" t="s">
        <v>36</v>
      </c>
      <c r="CB9" s="24" t="s">
        <v>37</v>
      </c>
      <c r="CC9" s="23" t="s">
        <v>36</v>
      </c>
      <c r="CD9" s="24" t="s">
        <v>39</v>
      </c>
      <c r="CE9" s="24" t="s">
        <v>38</v>
      </c>
      <c r="CF9" s="26" t="s">
        <v>36</v>
      </c>
      <c r="CG9" s="22" t="s">
        <v>35</v>
      </c>
      <c r="CH9" s="23" t="s">
        <v>36</v>
      </c>
      <c r="CI9" s="24" t="s">
        <v>37</v>
      </c>
      <c r="CJ9" s="23" t="s">
        <v>36</v>
      </c>
      <c r="CK9" s="24" t="s">
        <v>39</v>
      </c>
      <c r="CL9" s="24" t="s">
        <v>38</v>
      </c>
      <c r="CM9" s="26" t="s">
        <v>36</v>
      </c>
      <c r="CN9" s="22" t="s">
        <v>35</v>
      </c>
      <c r="CO9" s="23" t="s">
        <v>36</v>
      </c>
      <c r="CP9" s="24" t="s">
        <v>37</v>
      </c>
      <c r="CQ9" s="23" t="s">
        <v>36</v>
      </c>
      <c r="CR9" s="24" t="s">
        <v>39</v>
      </c>
      <c r="CS9" s="24" t="s">
        <v>38</v>
      </c>
      <c r="CT9" s="26" t="s">
        <v>36</v>
      </c>
      <c r="CU9" s="22" t="s">
        <v>35</v>
      </c>
      <c r="CV9" s="23" t="s">
        <v>36</v>
      </c>
      <c r="CW9" s="24" t="s">
        <v>37</v>
      </c>
      <c r="CX9" s="23" t="s">
        <v>36</v>
      </c>
      <c r="CY9" s="24" t="s">
        <v>39</v>
      </c>
      <c r="CZ9" s="24" t="s">
        <v>38</v>
      </c>
      <c r="DA9" s="26" t="s">
        <v>36</v>
      </c>
      <c r="AIC9" s="7"/>
      <c r="AID9" s="7"/>
      <c r="AIE9" s="7"/>
      <c r="AIF9" s="7"/>
      <c r="AIG9" s="7"/>
      <c r="AIH9" s="7"/>
      <c r="AII9" s="7"/>
      <c r="AIJ9" s="7"/>
      <c r="AIK9" s="7"/>
      <c r="AIL9" s="7"/>
      <c r="AIM9" s="7"/>
      <c r="AIN9" s="7"/>
      <c r="AIO9" s="7"/>
      <c r="AIP9" s="7"/>
      <c r="AIQ9" s="7"/>
      <c r="AIR9" s="7"/>
      <c r="AIS9" s="7"/>
      <c r="AIT9" s="7"/>
      <c r="AIU9" s="7"/>
      <c r="AIV9" s="7"/>
      <c r="AIW9" s="7"/>
      <c r="AIX9" s="7"/>
      <c r="AIY9" s="7"/>
      <c r="AIZ9" s="7"/>
      <c r="AJA9" s="7"/>
      <c r="AJB9" s="7"/>
      <c r="AJC9" s="7"/>
      <c r="AJD9" s="7"/>
      <c r="AJE9" s="7"/>
      <c r="AJF9" s="7"/>
      <c r="AJG9" s="7"/>
      <c r="AJH9" s="7"/>
      <c r="AJI9" s="7"/>
      <c r="AJJ9" s="7"/>
      <c r="AJK9" s="7"/>
      <c r="AJL9" s="7"/>
      <c r="AJM9" s="7"/>
      <c r="AJN9" s="7"/>
      <c r="AJO9" s="7"/>
      <c r="AJP9" s="7"/>
      <c r="AJQ9" s="7"/>
      <c r="AJR9" s="7"/>
      <c r="AJS9" s="7"/>
      <c r="AJT9" s="7"/>
      <c r="AJU9" s="7"/>
      <c r="AJV9" s="7"/>
      <c r="AJW9" s="7"/>
      <c r="AJX9" s="7"/>
      <c r="AJY9" s="7"/>
      <c r="AJZ9" s="7"/>
      <c r="AKA9" s="7"/>
      <c r="AKB9" s="7"/>
      <c r="AKC9" s="7"/>
      <c r="AKD9" s="7"/>
      <c r="AKE9" s="7"/>
      <c r="AKF9" s="7"/>
      <c r="AKG9" s="7"/>
      <c r="AKH9" s="7"/>
      <c r="AKI9" s="7"/>
      <c r="AKJ9" s="7"/>
      <c r="AKK9" s="7"/>
      <c r="AKL9" s="7"/>
      <c r="AKM9" s="7"/>
      <c r="AKN9" s="7"/>
      <c r="AKO9" s="7"/>
      <c r="AKP9" s="7"/>
      <c r="AKQ9" s="7"/>
      <c r="AKR9" s="7"/>
      <c r="AKS9" s="7"/>
      <c r="AKT9" s="7"/>
      <c r="AKU9" s="7"/>
      <c r="AKV9" s="7"/>
      <c r="AKW9" s="7"/>
      <c r="AKX9" s="7"/>
      <c r="AKY9" s="7"/>
      <c r="AKZ9" s="7"/>
      <c r="ALA9" s="7"/>
      <c r="ALB9" s="7"/>
      <c r="ALC9" s="7"/>
      <c r="ALD9" s="7"/>
      <c r="ALE9" s="7"/>
      <c r="ALF9" s="7"/>
      <c r="ALG9" s="7"/>
      <c r="ALH9" s="7"/>
      <c r="ALI9" s="7"/>
      <c r="ALJ9" s="7"/>
      <c r="ALK9" s="7"/>
      <c r="ALL9" s="7"/>
      <c r="ALM9" s="7"/>
      <c r="ALN9" s="7"/>
      <c r="ALO9" s="7"/>
      <c r="ALP9" s="7"/>
      <c r="ALQ9" s="7"/>
      <c r="ALR9" s="7"/>
      <c r="ALS9" s="7"/>
      <c r="ALT9" s="7"/>
      <c r="ALU9" s="7"/>
      <c r="ALV9" s="7"/>
      <c r="ALW9" s="7"/>
      <c r="ALX9" s="7"/>
      <c r="ALY9" s="7"/>
      <c r="ALZ9" s="7"/>
      <c r="AMA9" s="7"/>
      <c r="AMB9" s="7"/>
      <c r="AMC9" s="7"/>
      <c r="AMD9" s="7"/>
      <c r="AME9" s="7"/>
      <c r="AMF9" s="7"/>
      <c r="AMG9" s="7"/>
      <c r="AMH9" s="7"/>
      <c r="AMI9" s="7"/>
      <c r="AMJ9" s="7"/>
    </row>
    <row r="10" spans="1:1024" s="9" customFormat="1" ht="13" x14ac:dyDescent="0.3">
      <c r="A10" s="27" t="s">
        <v>40</v>
      </c>
      <c r="B10" s="28">
        <v>1802527</v>
      </c>
      <c r="C10" s="29">
        <f t="shared" ref="C10:C28" si="0">B10/B$30*100</f>
        <v>6.1698152105556101</v>
      </c>
      <c r="D10" s="30">
        <v>1712903</v>
      </c>
      <c r="E10" s="29">
        <f t="shared" ref="E10:E28" si="1">D10/D$30*100</f>
        <v>5.7286656657042991</v>
      </c>
      <c r="F10" s="30">
        <f t="shared" ref="F10:F28" si="2">B10+D10</f>
        <v>3515430</v>
      </c>
      <c r="G10" s="31">
        <f t="shared" ref="G10:G28" si="3">F10/F$30*100</f>
        <v>5.9466833990210644</v>
      </c>
      <c r="H10" s="32">
        <v>2</v>
      </c>
      <c r="I10" s="33">
        <f t="shared" ref="I10:I28" si="4">H10/H$30*100</f>
        <v>8.6798021005121077E-3</v>
      </c>
      <c r="J10" s="34">
        <v>1</v>
      </c>
      <c r="K10" s="33">
        <f t="shared" ref="K10:K28" si="5">J10/J$30*100</f>
        <v>5.5361789293029949E-3</v>
      </c>
      <c r="L10" s="35">
        <v>0</v>
      </c>
      <c r="M10" s="36">
        <f t="shared" ref="M10:M28" si="6">H10+J10</f>
        <v>3</v>
      </c>
      <c r="N10" s="37">
        <f t="shared" ref="N10:N28" si="7">M10/M$30*100</f>
        <v>7.2983821919474509E-3</v>
      </c>
      <c r="O10" s="32">
        <v>1</v>
      </c>
      <c r="P10" s="33">
        <f t="shared" ref="P10:P28" si="8">O10/O$30*100</f>
        <v>4.7395611166405997E-3</v>
      </c>
      <c r="Q10" s="34">
        <v>1</v>
      </c>
      <c r="R10" s="33">
        <f t="shared" ref="R10:R28" si="9">Q10/Q$30*100</f>
        <v>6.1743640405038276E-3</v>
      </c>
      <c r="S10" s="35">
        <v>0</v>
      </c>
      <c r="T10" s="36">
        <f t="shared" ref="T10:T28" si="10">O10+Q10</f>
        <v>2</v>
      </c>
      <c r="U10" s="37">
        <f t="shared" ref="U10:U28" si="11">T10/T$30*100</f>
        <v>5.3626491486794478E-3</v>
      </c>
      <c r="V10" s="32">
        <v>0</v>
      </c>
      <c r="W10" s="33">
        <f t="shared" ref="W10:W28" si="12">V10/V$30*100</f>
        <v>0</v>
      </c>
      <c r="X10" s="34">
        <v>1</v>
      </c>
      <c r="Y10" s="33">
        <f t="shared" ref="Y10:Y28" si="13">X10/X$30*100</f>
        <v>7.0136063964090336E-3</v>
      </c>
      <c r="Z10" s="35">
        <v>0</v>
      </c>
      <c r="AA10" s="36">
        <f t="shared" ref="AA10:AA28" si="14">V10+X10</f>
        <v>1</v>
      </c>
      <c r="AB10" s="37">
        <f t="shared" ref="AB10:AB28" si="15">AA10/AA$30*100</f>
        <v>2.9971527049303163E-3</v>
      </c>
      <c r="AC10" s="38">
        <v>0</v>
      </c>
      <c r="AD10" s="33">
        <f t="shared" ref="AD10:AD28" si="16">AC10/AC$30*100</f>
        <v>0</v>
      </c>
      <c r="AE10" s="34">
        <v>1</v>
      </c>
      <c r="AF10" s="33">
        <f t="shared" ref="AF10:AF28" si="17">AE10/AE$30*100</f>
        <v>8.7896633558934706E-3</v>
      </c>
      <c r="AG10" s="35">
        <v>0</v>
      </c>
      <c r="AH10" s="36">
        <f t="shared" ref="AH10:AH28" si="18">AC10+AE10</f>
        <v>1</v>
      </c>
      <c r="AI10" s="37">
        <f t="shared" ref="AI10:AI28" si="19">AH10/AH$30*100</f>
        <v>3.6589828027808269E-3</v>
      </c>
      <c r="AJ10" s="38">
        <v>0</v>
      </c>
      <c r="AK10" s="33">
        <f t="shared" ref="AK10:AK28" si="20">AJ10/AJ$30*100</f>
        <v>0</v>
      </c>
      <c r="AL10" s="34">
        <v>1</v>
      </c>
      <c r="AM10" s="33">
        <f t="shared" ref="AM10:AM28" si="21">AL10/AL$30*100</f>
        <v>1.2997140629061606E-2</v>
      </c>
      <c r="AN10" s="35">
        <v>0</v>
      </c>
      <c r="AO10" s="36">
        <f t="shared" ref="AO10:AO28" si="22">AJ10+AL10</f>
        <v>1</v>
      </c>
      <c r="AP10" s="37">
        <f t="shared" ref="AP10:AP28" si="23">AO10/AO$30*100</f>
        <v>5.2375216047766196E-3</v>
      </c>
      <c r="AQ10" s="38">
        <v>0</v>
      </c>
      <c r="AR10" s="33">
        <f t="shared" ref="AR10:AR28" si="24">AQ10/AQ$30*100</f>
        <v>0</v>
      </c>
      <c r="AS10" s="34">
        <v>0</v>
      </c>
      <c r="AT10" s="33">
        <f t="shared" ref="AT10:AT28" si="25">AS10/AS$30*100</f>
        <v>0</v>
      </c>
      <c r="AU10" s="35">
        <v>0</v>
      </c>
      <c r="AV10" s="36">
        <f t="shared" ref="AV10:AV28" si="26">AQ10+AS10</f>
        <v>0</v>
      </c>
      <c r="AW10" s="37">
        <f t="shared" ref="AW10:AW28" si="27">AV10/AV$30*100</f>
        <v>0</v>
      </c>
      <c r="AX10" s="38">
        <v>0</v>
      </c>
      <c r="AY10" s="33">
        <f t="shared" ref="AY10:AY28" si="28">AX10/AX$30*100</f>
        <v>0</v>
      </c>
      <c r="AZ10" s="34">
        <v>0</v>
      </c>
      <c r="BA10" s="33">
        <f t="shared" ref="BA10:BA28" si="29">AZ10/AZ$30*100</f>
        <v>0</v>
      </c>
      <c r="BB10" s="35">
        <v>0</v>
      </c>
      <c r="BC10" s="36">
        <f t="shared" ref="BC10:BC28" si="30">AX10+AZ10</f>
        <v>0</v>
      </c>
      <c r="BD10" s="37">
        <f t="shared" ref="BD10:BD28" si="31">BC10/BC$30*100</f>
        <v>0</v>
      </c>
      <c r="BE10" s="38">
        <v>0</v>
      </c>
      <c r="BF10" s="33">
        <f t="shared" ref="BF10:BF28" si="32">BE10/BE$30*100</f>
        <v>0</v>
      </c>
      <c r="BG10" s="34">
        <v>0</v>
      </c>
      <c r="BH10" s="33">
        <f t="shared" ref="BH10:BH28" si="33">BG10/BG$30*100</f>
        <v>0</v>
      </c>
      <c r="BI10" s="35">
        <v>0</v>
      </c>
      <c r="BJ10" s="36">
        <f t="shared" ref="BJ10:BJ28" si="34">BE10+BG10</f>
        <v>0</v>
      </c>
      <c r="BK10" s="37">
        <f t="shared" ref="BK10:BK28" si="35">BJ10/BJ$30*100</f>
        <v>0</v>
      </c>
      <c r="BL10" s="38">
        <v>0</v>
      </c>
      <c r="BM10" s="33">
        <f t="shared" ref="BM10:BM28" si="36">BL10/BL$30*100</f>
        <v>0</v>
      </c>
      <c r="BN10" s="34">
        <v>0</v>
      </c>
      <c r="BO10" s="33">
        <f t="shared" ref="BO10:BO28" si="37">BN10/BN$30*100</f>
        <v>0</v>
      </c>
      <c r="BP10" s="35">
        <v>0</v>
      </c>
      <c r="BQ10" s="36">
        <f t="shared" ref="BQ10:BQ28" si="38">BL10+BN10</f>
        <v>0</v>
      </c>
      <c r="BR10" s="37">
        <f t="shared" ref="BR10:BR28" si="39">BQ10/BQ$30*100</f>
        <v>0</v>
      </c>
      <c r="BS10" s="38">
        <v>0</v>
      </c>
      <c r="BT10" s="33">
        <f t="shared" ref="BT10:BT28" si="40">BS10/BS$30*100</f>
        <v>0</v>
      </c>
      <c r="BU10" s="38">
        <v>0</v>
      </c>
      <c r="BV10" s="33">
        <f t="shared" ref="BV10:BV28" si="41">BU10/BU$30*100</f>
        <v>0</v>
      </c>
      <c r="BW10" s="35">
        <v>0</v>
      </c>
      <c r="BX10" s="36">
        <f t="shared" ref="BX10:BX28" si="42">BS10+BU10</f>
        <v>0</v>
      </c>
      <c r="BY10" s="37">
        <f t="shared" ref="BY10:BY28" si="43">BX10/BX$30*100</f>
        <v>0</v>
      </c>
      <c r="BZ10" s="38">
        <v>0</v>
      </c>
      <c r="CA10" s="33"/>
      <c r="CB10" s="34">
        <v>0</v>
      </c>
      <c r="CC10" s="33"/>
      <c r="CD10" s="35">
        <v>0</v>
      </c>
      <c r="CE10" s="36">
        <f t="shared" ref="CE10:CE28" si="44">BZ10+CB10</f>
        <v>0</v>
      </c>
      <c r="CF10" s="37"/>
      <c r="CG10" s="38">
        <v>0</v>
      </c>
      <c r="CH10" s="33"/>
      <c r="CI10" s="34">
        <v>0</v>
      </c>
      <c r="CJ10" s="33"/>
      <c r="CK10" s="35">
        <v>0</v>
      </c>
      <c r="CL10" s="36">
        <f t="shared" ref="CL10:CL28" si="45">CG10+CI10</f>
        <v>0</v>
      </c>
      <c r="CM10" s="37"/>
      <c r="CN10" s="38">
        <v>0</v>
      </c>
      <c r="CO10" s="33"/>
      <c r="CP10" s="34">
        <v>0</v>
      </c>
      <c r="CQ10" s="33"/>
      <c r="CR10" s="35">
        <v>0</v>
      </c>
      <c r="CS10" s="36">
        <f t="shared" ref="CS10:CS28" si="46">CN10+CP10</f>
        <v>0</v>
      </c>
      <c r="CT10" s="37"/>
      <c r="CU10" s="38">
        <v>0</v>
      </c>
      <c r="CV10" s="33"/>
      <c r="CW10" s="34">
        <v>0</v>
      </c>
      <c r="CX10" s="33"/>
      <c r="CY10" s="35">
        <v>0</v>
      </c>
      <c r="CZ10" s="36">
        <f t="shared" ref="CZ10:CZ28" si="47">CU10+CW10</f>
        <v>0</v>
      </c>
      <c r="DA10" s="37"/>
      <c r="AIC10" s="7"/>
      <c r="AID10" s="7"/>
      <c r="AIE10" s="7"/>
      <c r="AIF10" s="7"/>
      <c r="AIG10" s="7"/>
      <c r="AIH10" s="7"/>
      <c r="AII10" s="7"/>
      <c r="AIJ10" s="7"/>
      <c r="AIK10" s="7"/>
      <c r="AIL10" s="7"/>
      <c r="AIM10" s="7"/>
      <c r="AIN10" s="7"/>
      <c r="AIO10" s="7"/>
      <c r="AIP10" s="7"/>
      <c r="AIQ10" s="7"/>
      <c r="AIR10" s="7"/>
      <c r="AIS10" s="7"/>
      <c r="AIT10" s="7"/>
      <c r="AIU10" s="7"/>
      <c r="AIV10" s="7"/>
      <c r="AIW10" s="7"/>
      <c r="AIX10" s="7"/>
      <c r="AIY10" s="7"/>
      <c r="AIZ10" s="7"/>
      <c r="AJA10" s="7"/>
      <c r="AJB10" s="7"/>
      <c r="AJC10" s="7"/>
      <c r="AJD10" s="7"/>
      <c r="AJE10" s="7"/>
      <c r="AJF10" s="7"/>
      <c r="AJG10" s="7"/>
      <c r="AJH10" s="7"/>
      <c r="AJI10" s="7"/>
      <c r="AJJ10" s="7"/>
      <c r="AJK10" s="7"/>
      <c r="AJL10" s="7"/>
      <c r="AJM10" s="7"/>
      <c r="AJN10" s="7"/>
      <c r="AJO10" s="7"/>
      <c r="AJP10" s="7"/>
      <c r="AJQ10" s="7"/>
      <c r="AJR10" s="7"/>
      <c r="AJS10" s="7"/>
      <c r="AJT10" s="7"/>
      <c r="AJU10" s="7"/>
      <c r="AJV10" s="7"/>
      <c r="AJW10" s="7"/>
      <c r="AJX10" s="7"/>
      <c r="AJY10" s="7"/>
      <c r="AJZ10" s="7"/>
      <c r="AKA10" s="7"/>
      <c r="AKB10" s="7"/>
      <c r="AKC10" s="7"/>
      <c r="AKD10" s="7"/>
      <c r="AKE10" s="7"/>
      <c r="AKF10" s="7"/>
      <c r="AKG10" s="7"/>
      <c r="AKH10" s="7"/>
      <c r="AKI10" s="7"/>
      <c r="AKJ10" s="7"/>
      <c r="AKK10" s="7"/>
      <c r="AKL10" s="7"/>
      <c r="AKM10" s="7"/>
      <c r="AKN10" s="7"/>
      <c r="AKO10" s="7"/>
      <c r="AKP10" s="7"/>
      <c r="AKQ10" s="7"/>
      <c r="AKR10" s="7"/>
      <c r="AKS10" s="7"/>
      <c r="AKT10" s="7"/>
      <c r="AKU10" s="7"/>
      <c r="AKV10" s="7"/>
      <c r="AKW10" s="7"/>
      <c r="AKX10" s="7"/>
      <c r="AKY10" s="7"/>
      <c r="AKZ10" s="7"/>
      <c r="ALA10" s="7"/>
      <c r="ALB10" s="7"/>
      <c r="ALC10" s="7"/>
      <c r="ALD10" s="7"/>
      <c r="ALE10" s="7"/>
      <c r="ALF10" s="7"/>
      <c r="ALG10" s="7"/>
      <c r="ALH10" s="7"/>
      <c r="ALI10" s="7"/>
      <c r="ALJ10" s="7"/>
      <c r="ALK10" s="7"/>
      <c r="ALL10" s="7"/>
      <c r="ALM10" s="7"/>
      <c r="ALN10" s="7"/>
      <c r="ALO10" s="7"/>
      <c r="ALP10" s="7"/>
      <c r="ALQ10" s="7"/>
      <c r="ALR10" s="7"/>
      <c r="ALS10" s="7"/>
      <c r="ALT10" s="7"/>
      <c r="ALU10" s="7"/>
      <c r="ALV10" s="7"/>
      <c r="ALW10" s="7"/>
      <c r="ALX10" s="7"/>
      <c r="ALY10" s="7"/>
      <c r="ALZ10" s="7"/>
      <c r="AMA10" s="7"/>
      <c r="AMB10" s="7"/>
      <c r="AMC10" s="7"/>
      <c r="AMD10" s="7"/>
      <c r="AME10" s="7"/>
      <c r="AMF10" s="7"/>
      <c r="AMG10" s="7"/>
      <c r="AMH10" s="7"/>
      <c r="AMI10" s="7"/>
      <c r="AMJ10" s="7"/>
    </row>
    <row r="11" spans="1:1024" s="9" customFormat="1" ht="13" x14ac:dyDescent="0.3">
      <c r="A11" s="27" t="s">
        <v>41</v>
      </c>
      <c r="B11" s="28">
        <v>1898484</v>
      </c>
      <c r="C11" s="29">
        <f t="shared" si="0"/>
        <v>6.4982635268134441</v>
      </c>
      <c r="D11" s="30">
        <v>1809836</v>
      </c>
      <c r="E11" s="29">
        <f t="shared" si="1"/>
        <v>6.0528502511558484</v>
      </c>
      <c r="F11" s="30">
        <f t="shared" si="2"/>
        <v>3708320</v>
      </c>
      <c r="G11" s="31">
        <f t="shared" si="3"/>
        <v>6.2729751359742032</v>
      </c>
      <c r="H11" s="32">
        <v>0</v>
      </c>
      <c r="I11" s="33">
        <f t="shared" si="4"/>
        <v>0</v>
      </c>
      <c r="J11" s="34">
        <v>0</v>
      </c>
      <c r="K11" s="33">
        <f t="shared" si="5"/>
        <v>0</v>
      </c>
      <c r="L11" s="35">
        <v>0</v>
      </c>
      <c r="M11" s="36">
        <f t="shared" si="6"/>
        <v>0</v>
      </c>
      <c r="N11" s="37">
        <f t="shared" si="7"/>
        <v>0</v>
      </c>
      <c r="O11" s="32">
        <v>0</v>
      </c>
      <c r="P11" s="33">
        <f t="shared" si="8"/>
        <v>0</v>
      </c>
      <c r="Q11" s="34">
        <v>0</v>
      </c>
      <c r="R11" s="33">
        <f t="shared" si="9"/>
        <v>0</v>
      </c>
      <c r="S11" s="35">
        <v>0</v>
      </c>
      <c r="T11" s="36">
        <f t="shared" si="10"/>
        <v>0</v>
      </c>
      <c r="U11" s="37">
        <f t="shared" si="11"/>
        <v>0</v>
      </c>
      <c r="V11" s="32">
        <v>0</v>
      </c>
      <c r="W11" s="33">
        <f t="shared" si="12"/>
        <v>0</v>
      </c>
      <c r="X11" s="34">
        <v>0</v>
      </c>
      <c r="Y11" s="33">
        <f t="shared" si="13"/>
        <v>0</v>
      </c>
      <c r="Z11" s="35">
        <v>0</v>
      </c>
      <c r="AA11" s="36">
        <f t="shared" si="14"/>
        <v>0</v>
      </c>
      <c r="AB11" s="37">
        <f t="shared" si="15"/>
        <v>0</v>
      </c>
      <c r="AC11" s="38">
        <v>0</v>
      </c>
      <c r="AD11" s="33">
        <f t="shared" si="16"/>
        <v>0</v>
      </c>
      <c r="AE11" s="34">
        <v>0</v>
      </c>
      <c r="AF11" s="33">
        <f t="shared" si="17"/>
        <v>0</v>
      </c>
      <c r="AG11" s="35">
        <v>0</v>
      </c>
      <c r="AH11" s="36">
        <f t="shared" si="18"/>
        <v>0</v>
      </c>
      <c r="AI11" s="37">
        <f t="shared" si="19"/>
        <v>0</v>
      </c>
      <c r="AJ11" s="38">
        <v>0</v>
      </c>
      <c r="AK11" s="33">
        <f t="shared" si="20"/>
        <v>0</v>
      </c>
      <c r="AL11" s="34">
        <v>0</v>
      </c>
      <c r="AM11" s="33">
        <f t="shared" si="21"/>
        <v>0</v>
      </c>
      <c r="AN11" s="35">
        <v>0</v>
      </c>
      <c r="AO11" s="36">
        <f t="shared" si="22"/>
        <v>0</v>
      </c>
      <c r="AP11" s="37">
        <f t="shared" si="23"/>
        <v>0</v>
      </c>
      <c r="AQ11" s="38">
        <v>0</v>
      </c>
      <c r="AR11" s="33">
        <f t="shared" si="24"/>
        <v>0</v>
      </c>
      <c r="AS11" s="34">
        <v>0</v>
      </c>
      <c r="AT11" s="33">
        <f t="shared" si="25"/>
        <v>0</v>
      </c>
      <c r="AU11" s="35">
        <v>0</v>
      </c>
      <c r="AV11" s="36">
        <f t="shared" si="26"/>
        <v>0</v>
      </c>
      <c r="AW11" s="37">
        <f t="shared" si="27"/>
        <v>0</v>
      </c>
      <c r="AX11" s="38">
        <v>0</v>
      </c>
      <c r="AY11" s="33">
        <f t="shared" si="28"/>
        <v>0</v>
      </c>
      <c r="AZ11" s="34">
        <v>0</v>
      </c>
      <c r="BA11" s="33">
        <f t="shared" si="29"/>
        <v>0</v>
      </c>
      <c r="BB11" s="35">
        <v>0</v>
      </c>
      <c r="BC11" s="36">
        <f t="shared" si="30"/>
        <v>0</v>
      </c>
      <c r="BD11" s="37">
        <f t="shared" si="31"/>
        <v>0</v>
      </c>
      <c r="BE11" s="38">
        <v>0</v>
      </c>
      <c r="BF11" s="33">
        <f t="shared" si="32"/>
        <v>0</v>
      </c>
      <c r="BG11" s="34">
        <v>0</v>
      </c>
      <c r="BH11" s="33">
        <f t="shared" si="33"/>
        <v>0</v>
      </c>
      <c r="BI11" s="35">
        <v>0</v>
      </c>
      <c r="BJ11" s="36">
        <f t="shared" si="34"/>
        <v>0</v>
      </c>
      <c r="BK11" s="37">
        <f t="shared" si="35"/>
        <v>0</v>
      </c>
      <c r="BL11" s="38">
        <v>0</v>
      </c>
      <c r="BM11" s="33">
        <f t="shared" si="36"/>
        <v>0</v>
      </c>
      <c r="BN11" s="34">
        <v>0</v>
      </c>
      <c r="BO11" s="33">
        <f t="shared" si="37"/>
        <v>0</v>
      </c>
      <c r="BP11" s="35">
        <v>0</v>
      </c>
      <c r="BQ11" s="36">
        <f t="shared" si="38"/>
        <v>0</v>
      </c>
      <c r="BR11" s="37">
        <f t="shared" si="39"/>
        <v>0</v>
      </c>
      <c r="BS11" s="38">
        <v>0</v>
      </c>
      <c r="BT11" s="33">
        <f t="shared" si="40"/>
        <v>0</v>
      </c>
      <c r="BU11" s="38">
        <v>0</v>
      </c>
      <c r="BV11" s="33">
        <f t="shared" si="41"/>
        <v>0</v>
      </c>
      <c r="BW11" s="35">
        <v>0</v>
      </c>
      <c r="BX11" s="36">
        <f t="shared" si="42"/>
        <v>0</v>
      </c>
      <c r="BY11" s="37">
        <f t="shared" si="43"/>
        <v>0</v>
      </c>
      <c r="BZ11" s="38">
        <v>0</v>
      </c>
      <c r="CA11" s="33"/>
      <c r="CB11" s="32">
        <v>0</v>
      </c>
      <c r="CC11" s="33"/>
      <c r="CD11" s="35">
        <v>0</v>
      </c>
      <c r="CE11" s="36">
        <f t="shared" si="44"/>
        <v>0</v>
      </c>
      <c r="CF11" s="37"/>
      <c r="CG11" s="38">
        <v>0</v>
      </c>
      <c r="CH11" s="33"/>
      <c r="CI11" s="32">
        <v>0</v>
      </c>
      <c r="CJ11" s="33"/>
      <c r="CK11" s="35">
        <v>0</v>
      </c>
      <c r="CL11" s="36">
        <f t="shared" si="45"/>
        <v>0</v>
      </c>
      <c r="CM11" s="37"/>
      <c r="CN11" s="38">
        <v>0</v>
      </c>
      <c r="CO11" s="33"/>
      <c r="CP11" s="32">
        <v>0</v>
      </c>
      <c r="CQ11" s="33"/>
      <c r="CR11" s="35">
        <v>0</v>
      </c>
      <c r="CS11" s="36">
        <f t="shared" si="46"/>
        <v>0</v>
      </c>
      <c r="CT11" s="37"/>
      <c r="CU11" s="38">
        <v>0</v>
      </c>
      <c r="CV11" s="33"/>
      <c r="CW11" s="32">
        <v>0</v>
      </c>
      <c r="CX11" s="33"/>
      <c r="CY11" s="35">
        <v>0</v>
      </c>
      <c r="CZ11" s="36">
        <f t="shared" si="47"/>
        <v>0</v>
      </c>
      <c r="DA11" s="37"/>
      <c r="AIC11" s="7"/>
      <c r="AID11" s="7"/>
      <c r="AIE11" s="7"/>
      <c r="AIF11" s="7"/>
      <c r="AIG11" s="7"/>
      <c r="AIH11" s="7"/>
      <c r="AII11" s="7"/>
      <c r="AIJ11" s="7"/>
      <c r="AIK11" s="7"/>
      <c r="AIL11" s="7"/>
      <c r="AIM11" s="7"/>
      <c r="AIN11" s="7"/>
      <c r="AIO11" s="7"/>
      <c r="AIP11" s="7"/>
      <c r="AIQ11" s="7"/>
      <c r="AIR11" s="7"/>
      <c r="AIS11" s="7"/>
      <c r="AIT11" s="7"/>
      <c r="AIU11" s="7"/>
      <c r="AIV11" s="7"/>
      <c r="AIW11" s="7"/>
      <c r="AIX11" s="7"/>
      <c r="AIY11" s="7"/>
      <c r="AIZ11" s="7"/>
      <c r="AJA11" s="7"/>
      <c r="AJB11" s="7"/>
      <c r="AJC11" s="7"/>
      <c r="AJD11" s="7"/>
      <c r="AJE11" s="7"/>
      <c r="AJF11" s="7"/>
      <c r="AJG11" s="7"/>
      <c r="AJH11" s="7"/>
      <c r="AJI11" s="7"/>
      <c r="AJJ11" s="7"/>
      <c r="AJK11" s="7"/>
      <c r="AJL11" s="7"/>
      <c r="AJM11" s="7"/>
      <c r="AJN11" s="7"/>
      <c r="AJO11" s="7"/>
      <c r="AJP11" s="7"/>
      <c r="AJQ11" s="7"/>
      <c r="AJR11" s="7"/>
      <c r="AJS11" s="7"/>
      <c r="AJT11" s="7"/>
      <c r="AJU11" s="7"/>
      <c r="AJV11" s="7"/>
      <c r="AJW11" s="7"/>
      <c r="AJX11" s="7"/>
      <c r="AJY11" s="7"/>
      <c r="AJZ11" s="7"/>
      <c r="AKA11" s="7"/>
      <c r="AKB11" s="7"/>
      <c r="AKC11" s="7"/>
      <c r="AKD11" s="7"/>
      <c r="AKE11" s="7"/>
      <c r="AKF11" s="7"/>
      <c r="AKG11" s="7"/>
      <c r="AKH11" s="7"/>
      <c r="AKI11" s="7"/>
      <c r="AKJ11" s="7"/>
      <c r="AKK11" s="7"/>
      <c r="AKL11" s="7"/>
      <c r="AKM11" s="7"/>
      <c r="AKN11" s="7"/>
      <c r="AKO11" s="7"/>
      <c r="AKP11" s="7"/>
      <c r="AKQ11" s="7"/>
      <c r="AKR11" s="7"/>
      <c r="AKS11" s="7"/>
      <c r="AKT11" s="7"/>
      <c r="AKU11" s="7"/>
      <c r="AKV11" s="7"/>
      <c r="AKW11" s="7"/>
      <c r="AKX11" s="7"/>
      <c r="AKY11" s="7"/>
      <c r="AKZ11" s="7"/>
      <c r="ALA11" s="7"/>
      <c r="ALB11" s="7"/>
      <c r="ALC11" s="7"/>
      <c r="ALD11" s="7"/>
      <c r="ALE11" s="7"/>
      <c r="ALF11" s="7"/>
      <c r="ALG11" s="7"/>
      <c r="ALH11" s="7"/>
      <c r="ALI11" s="7"/>
      <c r="ALJ11" s="7"/>
      <c r="ALK11" s="7"/>
      <c r="ALL11" s="7"/>
      <c r="ALM11" s="7"/>
      <c r="ALN11" s="7"/>
      <c r="ALO11" s="7"/>
      <c r="ALP11" s="7"/>
      <c r="ALQ11" s="7"/>
      <c r="ALR11" s="7"/>
      <c r="ALS11" s="7"/>
      <c r="ALT11" s="7"/>
      <c r="ALU11" s="7"/>
      <c r="ALV11" s="7"/>
      <c r="ALW11" s="7"/>
      <c r="ALX11" s="7"/>
      <c r="ALY11" s="7"/>
      <c r="ALZ11" s="7"/>
      <c r="AMA11" s="7"/>
      <c r="AMB11" s="7"/>
      <c r="AMC11" s="7"/>
      <c r="AMD11" s="7"/>
      <c r="AME11" s="7"/>
      <c r="AMF11" s="7"/>
      <c r="AMG11" s="7"/>
      <c r="AMH11" s="7"/>
      <c r="AMI11" s="7"/>
      <c r="AMJ11" s="7"/>
    </row>
    <row r="12" spans="1:1024" s="9" customFormat="1" ht="13" x14ac:dyDescent="0.3">
      <c r="A12" s="27" t="s">
        <v>42</v>
      </c>
      <c r="B12" s="28">
        <v>1768144</v>
      </c>
      <c r="C12" s="29">
        <f t="shared" si="0"/>
        <v>6.052126678630966</v>
      </c>
      <c r="D12" s="30">
        <v>1682638</v>
      </c>
      <c r="E12" s="29">
        <f t="shared" si="1"/>
        <v>5.6274468188854536</v>
      </c>
      <c r="F12" s="30">
        <f t="shared" si="2"/>
        <v>3450782</v>
      </c>
      <c r="G12" s="31">
        <f t="shared" si="3"/>
        <v>5.8373251730345093</v>
      </c>
      <c r="H12" s="32">
        <v>0</v>
      </c>
      <c r="I12" s="33">
        <f t="shared" si="4"/>
        <v>0</v>
      </c>
      <c r="J12" s="34">
        <v>1</v>
      </c>
      <c r="K12" s="33">
        <f t="shared" si="5"/>
        <v>5.5361789293029949E-3</v>
      </c>
      <c r="L12" s="35">
        <v>0</v>
      </c>
      <c r="M12" s="36">
        <f t="shared" si="6"/>
        <v>1</v>
      </c>
      <c r="N12" s="37">
        <f t="shared" si="7"/>
        <v>2.4327940639824841E-3</v>
      </c>
      <c r="O12" s="32">
        <v>0</v>
      </c>
      <c r="P12" s="33">
        <f t="shared" si="8"/>
        <v>0</v>
      </c>
      <c r="Q12" s="34">
        <v>1</v>
      </c>
      <c r="R12" s="33">
        <f t="shared" si="9"/>
        <v>6.1743640405038276E-3</v>
      </c>
      <c r="S12" s="35">
        <v>0</v>
      </c>
      <c r="T12" s="36">
        <f t="shared" si="10"/>
        <v>1</v>
      </c>
      <c r="U12" s="37">
        <f t="shared" si="11"/>
        <v>2.6813245743397239E-3</v>
      </c>
      <c r="V12" s="32">
        <v>0</v>
      </c>
      <c r="W12" s="33">
        <f t="shared" si="12"/>
        <v>0</v>
      </c>
      <c r="X12" s="34">
        <v>1</v>
      </c>
      <c r="Y12" s="33">
        <f t="shared" si="13"/>
        <v>7.0136063964090336E-3</v>
      </c>
      <c r="Z12" s="35">
        <v>0</v>
      </c>
      <c r="AA12" s="36">
        <f t="shared" si="14"/>
        <v>1</v>
      </c>
      <c r="AB12" s="37">
        <f t="shared" si="15"/>
        <v>2.9971527049303163E-3</v>
      </c>
      <c r="AC12" s="38">
        <v>0</v>
      </c>
      <c r="AD12" s="33">
        <f t="shared" si="16"/>
        <v>0</v>
      </c>
      <c r="AE12" s="34">
        <v>1</v>
      </c>
      <c r="AF12" s="33">
        <f t="shared" si="17"/>
        <v>8.7896633558934706E-3</v>
      </c>
      <c r="AG12" s="35">
        <v>0</v>
      </c>
      <c r="AH12" s="36">
        <f t="shared" si="18"/>
        <v>1</v>
      </c>
      <c r="AI12" s="37">
        <f t="shared" si="19"/>
        <v>3.6589828027808269E-3</v>
      </c>
      <c r="AJ12" s="38">
        <v>0</v>
      </c>
      <c r="AK12" s="33">
        <f t="shared" si="20"/>
        <v>0</v>
      </c>
      <c r="AL12" s="34">
        <v>1</v>
      </c>
      <c r="AM12" s="33">
        <f t="shared" si="21"/>
        <v>1.2997140629061606E-2</v>
      </c>
      <c r="AN12" s="35">
        <v>0</v>
      </c>
      <c r="AO12" s="36">
        <f t="shared" si="22"/>
        <v>1</v>
      </c>
      <c r="AP12" s="37">
        <f t="shared" si="23"/>
        <v>5.2375216047766196E-3</v>
      </c>
      <c r="AQ12" s="38">
        <v>0</v>
      </c>
      <c r="AR12" s="33">
        <f t="shared" si="24"/>
        <v>0</v>
      </c>
      <c r="AS12" s="34">
        <v>0</v>
      </c>
      <c r="AT12" s="33">
        <f t="shared" si="25"/>
        <v>0</v>
      </c>
      <c r="AU12" s="35">
        <v>0</v>
      </c>
      <c r="AV12" s="36">
        <f t="shared" si="26"/>
        <v>0</v>
      </c>
      <c r="AW12" s="37">
        <f t="shared" si="27"/>
        <v>0</v>
      </c>
      <c r="AX12" s="38">
        <v>0</v>
      </c>
      <c r="AY12" s="33">
        <f t="shared" si="28"/>
        <v>0</v>
      </c>
      <c r="AZ12" s="34">
        <v>0</v>
      </c>
      <c r="BA12" s="33">
        <f t="shared" si="29"/>
        <v>0</v>
      </c>
      <c r="BB12" s="35">
        <v>0</v>
      </c>
      <c r="BC12" s="36">
        <f t="shared" si="30"/>
        <v>0</v>
      </c>
      <c r="BD12" s="37">
        <f t="shared" si="31"/>
        <v>0</v>
      </c>
      <c r="BE12" s="38">
        <v>0</v>
      </c>
      <c r="BF12" s="33">
        <f t="shared" si="32"/>
        <v>0</v>
      </c>
      <c r="BG12" s="34">
        <v>0</v>
      </c>
      <c r="BH12" s="33">
        <f t="shared" si="33"/>
        <v>0</v>
      </c>
      <c r="BI12" s="35">
        <v>0</v>
      </c>
      <c r="BJ12" s="36">
        <f t="shared" si="34"/>
        <v>0</v>
      </c>
      <c r="BK12" s="37">
        <f t="shared" si="35"/>
        <v>0</v>
      </c>
      <c r="BL12" s="38">
        <v>0</v>
      </c>
      <c r="BM12" s="33">
        <f t="shared" si="36"/>
        <v>0</v>
      </c>
      <c r="BN12" s="34">
        <v>0</v>
      </c>
      <c r="BO12" s="33">
        <f t="shared" si="37"/>
        <v>0</v>
      </c>
      <c r="BP12" s="35">
        <v>0</v>
      </c>
      <c r="BQ12" s="36">
        <f t="shared" si="38"/>
        <v>0</v>
      </c>
      <c r="BR12" s="37">
        <f t="shared" si="39"/>
        <v>0</v>
      </c>
      <c r="BS12" s="38">
        <v>0</v>
      </c>
      <c r="BT12" s="33">
        <f t="shared" si="40"/>
        <v>0</v>
      </c>
      <c r="BU12" s="38">
        <v>0</v>
      </c>
      <c r="BV12" s="33">
        <f t="shared" si="41"/>
        <v>0</v>
      </c>
      <c r="BW12" s="35">
        <v>0</v>
      </c>
      <c r="BX12" s="36">
        <f t="shared" si="42"/>
        <v>0</v>
      </c>
      <c r="BY12" s="37">
        <f t="shared" si="43"/>
        <v>0</v>
      </c>
      <c r="BZ12" s="38">
        <v>0</v>
      </c>
      <c r="CA12" s="33"/>
      <c r="CB12" s="32">
        <v>0</v>
      </c>
      <c r="CC12" s="33"/>
      <c r="CD12" s="35">
        <v>0</v>
      </c>
      <c r="CE12" s="36">
        <f t="shared" si="44"/>
        <v>0</v>
      </c>
      <c r="CF12" s="37"/>
      <c r="CG12" s="38">
        <v>0</v>
      </c>
      <c r="CH12" s="33"/>
      <c r="CI12" s="32">
        <v>0</v>
      </c>
      <c r="CJ12" s="33"/>
      <c r="CK12" s="35">
        <v>0</v>
      </c>
      <c r="CL12" s="36">
        <f t="shared" si="45"/>
        <v>0</v>
      </c>
      <c r="CM12" s="37"/>
      <c r="CN12" s="38">
        <v>0</v>
      </c>
      <c r="CO12" s="33"/>
      <c r="CP12" s="32">
        <v>0</v>
      </c>
      <c r="CQ12" s="33"/>
      <c r="CR12" s="35">
        <v>0</v>
      </c>
      <c r="CS12" s="36">
        <f t="shared" si="46"/>
        <v>0</v>
      </c>
      <c r="CT12" s="37"/>
      <c r="CU12" s="38">
        <v>0</v>
      </c>
      <c r="CV12" s="33"/>
      <c r="CW12" s="32">
        <v>0</v>
      </c>
      <c r="CX12" s="33"/>
      <c r="CY12" s="35">
        <v>0</v>
      </c>
      <c r="CZ12" s="36">
        <f t="shared" si="47"/>
        <v>0</v>
      </c>
      <c r="DA12" s="37"/>
      <c r="AIC12" s="7"/>
      <c r="AID12" s="7"/>
      <c r="AIE12" s="7"/>
      <c r="AIF12" s="7"/>
      <c r="AIG12" s="7"/>
      <c r="AIH12" s="7"/>
      <c r="AII12" s="7"/>
      <c r="AIJ12" s="7"/>
      <c r="AIK12" s="7"/>
      <c r="AIL12" s="7"/>
      <c r="AIM12" s="7"/>
      <c r="AIN12" s="7"/>
      <c r="AIO12" s="7"/>
      <c r="AIP12" s="7"/>
      <c r="AIQ12" s="7"/>
      <c r="AIR12" s="7"/>
      <c r="AIS12" s="7"/>
      <c r="AIT12" s="7"/>
      <c r="AIU12" s="7"/>
      <c r="AIV12" s="7"/>
      <c r="AIW12" s="7"/>
      <c r="AIX12" s="7"/>
      <c r="AIY12" s="7"/>
      <c r="AIZ12" s="7"/>
      <c r="AJA12" s="7"/>
      <c r="AJB12" s="7"/>
      <c r="AJC12" s="7"/>
      <c r="AJD12" s="7"/>
      <c r="AJE12" s="7"/>
      <c r="AJF12" s="7"/>
      <c r="AJG12" s="7"/>
      <c r="AJH12" s="7"/>
      <c r="AJI12" s="7"/>
      <c r="AJJ12" s="7"/>
      <c r="AJK12" s="7"/>
      <c r="AJL12" s="7"/>
      <c r="AJM12" s="7"/>
      <c r="AJN12" s="7"/>
      <c r="AJO12" s="7"/>
      <c r="AJP12" s="7"/>
      <c r="AJQ12" s="7"/>
      <c r="AJR12" s="7"/>
      <c r="AJS12" s="7"/>
      <c r="AJT12" s="7"/>
      <c r="AJU12" s="7"/>
      <c r="AJV12" s="7"/>
      <c r="AJW12" s="7"/>
      <c r="AJX12" s="7"/>
      <c r="AJY12" s="7"/>
      <c r="AJZ12" s="7"/>
      <c r="AKA12" s="7"/>
      <c r="AKB12" s="7"/>
      <c r="AKC12" s="7"/>
      <c r="AKD12" s="7"/>
      <c r="AKE12" s="7"/>
      <c r="AKF12" s="7"/>
      <c r="AKG12" s="7"/>
      <c r="AKH12" s="7"/>
      <c r="AKI12" s="7"/>
      <c r="AKJ12" s="7"/>
      <c r="AKK12" s="7"/>
      <c r="AKL12" s="7"/>
      <c r="AKM12" s="7"/>
      <c r="AKN12" s="7"/>
      <c r="AKO12" s="7"/>
      <c r="AKP12" s="7"/>
      <c r="AKQ12" s="7"/>
      <c r="AKR12" s="7"/>
      <c r="AKS12" s="7"/>
      <c r="AKT12" s="7"/>
      <c r="AKU12" s="7"/>
      <c r="AKV12" s="7"/>
      <c r="AKW12" s="7"/>
      <c r="AKX12" s="7"/>
      <c r="AKY12" s="7"/>
      <c r="AKZ12" s="7"/>
      <c r="ALA12" s="7"/>
      <c r="ALB12" s="7"/>
      <c r="ALC12" s="7"/>
      <c r="ALD12" s="7"/>
      <c r="ALE12" s="7"/>
      <c r="ALF12" s="7"/>
      <c r="ALG12" s="7"/>
      <c r="ALH12" s="7"/>
      <c r="ALI12" s="7"/>
      <c r="ALJ12" s="7"/>
      <c r="ALK12" s="7"/>
      <c r="ALL12" s="7"/>
      <c r="ALM12" s="7"/>
      <c r="ALN12" s="7"/>
      <c r="ALO12" s="7"/>
      <c r="ALP12" s="7"/>
      <c r="ALQ12" s="7"/>
      <c r="ALR12" s="7"/>
      <c r="ALS12" s="7"/>
      <c r="ALT12" s="7"/>
      <c r="ALU12" s="7"/>
      <c r="ALV12" s="7"/>
      <c r="ALW12" s="7"/>
      <c r="ALX12" s="7"/>
      <c r="ALY12" s="7"/>
      <c r="ALZ12" s="7"/>
      <c r="AMA12" s="7"/>
      <c r="AMB12" s="7"/>
      <c r="AMC12" s="7"/>
      <c r="AMD12" s="7"/>
      <c r="AME12" s="7"/>
      <c r="AMF12" s="7"/>
      <c r="AMG12" s="7"/>
      <c r="AMH12" s="7"/>
      <c r="AMI12" s="7"/>
      <c r="AMJ12" s="7"/>
    </row>
    <row r="13" spans="1:1024" s="9" customFormat="1" ht="13" x14ac:dyDescent="0.3">
      <c r="A13" s="27" t="s">
        <v>43</v>
      </c>
      <c r="B13" s="28">
        <v>1680191</v>
      </c>
      <c r="C13" s="29">
        <f t="shared" si="0"/>
        <v>5.7510750121571776</v>
      </c>
      <c r="D13" s="30">
        <v>1590604</v>
      </c>
      <c r="E13" s="29">
        <f t="shared" si="1"/>
        <v>5.3196465430511362</v>
      </c>
      <c r="F13" s="30">
        <f t="shared" si="2"/>
        <v>3270795</v>
      </c>
      <c r="G13" s="31">
        <f t="shared" si="3"/>
        <v>5.5328600848547973</v>
      </c>
      <c r="H13" s="32">
        <v>5</v>
      </c>
      <c r="I13" s="33">
        <f t="shared" si="4"/>
        <v>2.1699505251280272E-2</v>
      </c>
      <c r="J13" s="34">
        <v>4</v>
      </c>
      <c r="K13" s="33">
        <f t="shared" si="5"/>
        <v>2.214471571721198E-2</v>
      </c>
      <c r="L13" s="35">
        <v>0</v>
      </c>
      <c r="M13" s="36">
        <f t="shared" si="6"/>
        <v>9</v>
      </c>
      <c r="N13" s="37">
        <f t="shared" si="7"/>
        <v>2.1895146575842354E-2</v>
      </c>
      <c r="O13" s="32">
        <v>5</v>
      </c>
      <c r="P13" s="33">
        <f t="shared" si="8"/>
        <v>2.3697805583202995E-2</v>
      </c>
      <c r="Q13" s="34">
        <v>3</v>
      </c>
      <c r="R13" s="33">
        <f t="shared" si="9"/>
        <v>1.8523092121511483E-2</v>
      </c>
      <c r="S13" s="35">
        <v>0</v>
      </c>
      <c r="T13" s="36">
        <f t="shared" si="10"/>
        <v>8</v>
      </c>
      <c r="U13" s="37">
        <f t="shared" si="11"/>
        <v>2.1450596594717791E-2</v>
      </c>
      <c r="V13" s="32">
        <v>5</v>
      </c>
      <c r="W13" s="33">
        <f t="shared" si="12"/>
        <v>2.6168419950803372E-2</v>
      </c>
      <c r="X13" s="34">
        <v>3</v>
      </c>
      <c r="Y13" s="33">
        <f t="shared" si="13"/>
        <v>2.1040819189227102E-2</v>
      </c>
      <c r="Z13" s="35">
        <v>0</v>
      </c>
      <c r="AA13" s="36">
        <f t="shared" si="14"/>
        <v>8</v>
      </c>
      <c r="AB13" s="37">
        <f t="shared" si="15"/>
        <v>2.397722163944253E-2</v>
      </c>
      <c r="AC13" s="38">
        <v>4</v>
      </c>
      <c r="AD13" s="33">
        <f t="shared" si="16"/>
        <v>2.5073653858208485E-2</v>
      </c>
      <c r="AE13" s="34">
        <v>3</v>
      </c>
      <c r="AF13" s="33">
        <f t="shared" si="17"/>
        <v>2.6368990067680408E-2</v>
      </c>
      <c r="AG13" s="35">
        <v>0</v>
      </c>
      <c r="AH13" s="36">
        <f t="shared" si="18"/>
        <v>7</v>
      </c>
      <c r="AI13" s="37">
        <f t="shared" si="19"/>
        <v>2.5612879619465789E-2</v>
      </c>
      <c r="AJ13" s="38">
        <v>4</v>
      </c>
      <c r="AK13" s="33">
        <f t="shared" si="20"/>
        <v>3.509079743837179E-2</v>
      </c>
      <c r="AL13" s="34">
        <v>3</v>
      </c>
      <c r="AM13" s="33">
        <f t="shared" si="21"/>
        <v>3.8991421887184824E-2</v>
      </c>
      <c r="AN13" s="35">
        <v>0</v>
      </c>
      <c r="AO13" s="36">
        <f t="shared" si="22"/>
        <v>7</v>
      </c>
      <c r="AP13" s="37">
        <f t="shared" si="23"/>
        <v>3.6662651233436337E-2</v>
      </c>
      <c r="AQ13" s="38">
        <v>3</v>
      </c>
      <c r="AR13" s="33">
        <f t="shared" si="24"/>
        <v>4.730368968779565E-2</v>
      </c>
      <c r="AS13" s="34">
        <v>3</v>
      </c>
      <c r="AT13" s="33">
        <f t="shared" si="25"/>
        <v>7.5131480090157785E-2</v>
      </c>
      <c r="AU13" s="35">
        <v>0</v>
      </c>
      <c r="AV13" s="36">
        <f t="shared" si="26"/>
        <v>6</v>
      </c>
      <c r="AW13" s="37">
        <f t="shared" si="27"/>
        <v>5.8055152394775031E-2</v>
      </c>
      <c r="AX13" s="38">
        <v>1</v>
      </c>
      <c r="AY13" s="33">
        <f t="shared" si="28"/>
        <v>3.9635354736424891E-2</v>
      </c>
      <c r="AZ13" s="34">
        <v>2</v>
      </c>
      <c r="BA13" s="33">
        <f t="shared" si="29"/>
        <v>0.12507817385866166</v>
      </c>
      <c r="BB13" s="35">
        <v>0</v>
      </c>
      <c r="BC13" s="36">
        <f t="shared" si="30"/>
        <v>3</v>
      </c>
      <c r="BD13" s="37">
        <f t="shared" si="31"/>
        <v>7.2780203784570605E-2</v>
      </c>
      <c r="BE13" s="38">
        <v>0</v>
      </c>
      <c r="BF13" s="33">
        <f t="shared" si="32"/>
        <v>0</v>
      </c>
      <c r="BG13" s="34">
        <v>0</v>
      </c>
      <c r="BH13" s="33">
        <f t="shared" si="33"/>
        <v>0</v>
      </c>
      <c r="BI13" s="35">
        <v>0</v>
      </c>
      <c r="BJ13" s="36">
        <f t="shared" si="34"/>
        <v>0</v>
      </c>
      <c r="BK13" s="37">
        <f t="shared" si="35"/>
        <v>0</v>
      </c>
      <c r="BL13" s="38">
        <v>0</v>
      </c>
      <c r="BM13" s="33">
        <f t="shared" si="36"/>
        <v>0</v>
      </c>
      <c r="BN13" s="34">
        <v>0</v>
      </c>
      <c r="BO13" s="33">
        <f t="shared" si="37"/>
        <v>0</v>
      </c>
      <c r="BP13" s="35">
        <v>0</v>
      </c>
      <c r="BQ13" s="36">
        <f t="shared" si="38"/>
        <v>0</v>
      </c>
      <c r="BR13" s="37">
        <f t="shared" si="39"/>
        <v>0</v>
      </c>
      <c r="BS13" s="38">
        <v>0</v>
      </c>
      <c r="BT13" s="33">
        <f t="shared" si="40"/>
        <v>0</v>
      </c>
      <c r="BU13" s="38">
        <v>0</v>
      </c>
      <c r="BV13" s="33">
        <f t="shared" si="41"/>
        <v>0</v>
      </c>
      <c r="BW13" s="35">
        <v>0</v>
      </c>
      <c r="BX13" s="36">
        <f t="shared" si="42"/>
        <v>0</v>
      </c>
      <c r="BY13" s="37">
        <f t="shared" si="43"/>
        <v>0</v>
      </c>
      <c r="BZ13" s="38">
        <v>0</v>
      </c>
      <c r="CA13" s="33"/>
      <c r="CB13" s="32">
        <v>0</v>
      </c>
      <c r="CC13" s="33"/>
      <c r="CD13" s="35">
        <v>0</v>
      </c>
      <c r="CE13" s="36">
        <f t="shared" si="44"/>
        <v>0</v>
      </c>
      <c r="CF13" s="37"/>
      <c r="CG13" s="38">
        <v>0</v>
      </c>
      <c r="CH13" s="33"/>
      <c r="CI13" s="32">
        <v>0</v>
      </c>
      <c r="CJ13" s="33"/>
      <c r="CK13" s="35">
        <v>0</v>
      </c>
      <c r="CL13" s="36">
        <f t="shared" si="45"/>
        <v>0</v>
      </c>
      <c r="CM13" s="37"/>
      <c r="CN13" s="38">
        <v>0</v>
      </c>
      <c r="CO13" s="33"/>
      <c r="CP13" s="32">
        <v>0</v>
      </c>
      <c r="CQ13" s="33"/>
      <c r="CR13" s="35">
        <v>0</v>
      </c>
      <c r="CS13" s="36">
        <f t="shared" si="46"/>
        <v>0</v>
      </c>
      <c r="CT13" s="37"/>
      <c r="CU13" s="38">
        <v>0</v>
      </c>
      <c r="CV13" s="33"/>
      <c r="CW13" s="32">
        <v>0</v>
      </c>
      <c r="CX13" s="33"/>
      <c r="CY13" s="35">
        <v>0</v>
      </c>
      <c r="CZ13" s="36">
        <f t="shared" si="47"/>
        <v>0</v>
      </c>
      <c r="DA13" s="37"/>
      <c r="AIC13" s="7"/>
      <c r="AID13" s="7"/>
      <c r="AIE13" s="7"/>
      <c r="AIF13" s="7"/>
      <c r="AIG13" s="7"/>
      <c r="AIH13" s="7"/>
      <c r="AII13" s="7"/>
      <c r="AIJ13" s="7"/>
      <c r="AIK13" s="7"/>
      <c r="AIL13" s="7"/>
      <c r="AIM13" s="7"/>
      <c r="AIN13" s="7"/>
      <c r="AIO13" s="7"/>
      <c r="AIP13" s="7"/>
      <c r="AIQ13" s="7"/>
      <c r="AIR13" s="7"/>
      <c r="AIS13" s="7"/>
      <c r="AIT13" s="7"/>
      <c r="AIU13" s="7"/>
      <c r="AIV13" s="7"/>
      <c r="AIW13" s="7"/>
      <c r="AIX13" s="7"/>
      <c r="AIY13" s="7"/>
      <c r="AIZ13" s="7"/>
      <c r="AJA13" s="7"/>
      <c r="AJB13" s="7"/>
      <c r="AJC13" s="7"/>
      <c r="AJD13" s="7"/>
      <c r="AJE13" s="7"/>
      <c r="AJF13" s="7"/>
      <c r="AJG13" s="7"/>
      <c r="AJH13" s="7"/>
      <c r="AJI13" s="7"/>
      <c r="AJJ13" s="7"/>
      <c r="AJK13" s="7"/>
      <c r="AJL13" s="7"/>
      <c r="AJM13" s="7"/>
      <c r="AJN13" s="7"/>
      <c r="AJO13" s="7"/>
      <c r="AJP13" s="7"/>
      <c r="AJQ13" s="7"/>
      <c r="AJR13" s="7"/>
      <c r="AJS13" s="7"/>
      <c r="AJT13" s="7"/>
      <c r="AJU13" s="7"/>
      <c r="AJV13" s="7"/>
      <c r="AJW13" s="7"/>
      <c r="AJX13" s="7"/>
      <c r="AJY13" s="7"/>
      <c r="AJZ13" s="7"/>
      <c r="AKA13" s="7"/>
      <c r="AKB13" s="7"/>
      <c r="AKC13" s="7"/>
      <c r="AKD13" s="7"/>
      <c r="AKE13" s="7"/>
      <c r="AKF13" s="7"/>
      <c r="AKG13" s="7"/>
      <c r="AKH13" s="7"/>
      <c r="AKI13" s="7"/>
      <c r="AKJ13" s="7"/>
      <c r="AKK13" s="7"/>
      <c r="AKL13" s="7"/>
      <c r="AKM13" s="7"/>
      <c r="AKN13" s="7"/>
      <c r="AKO13" s="7"/>
      <c r="AKP13" s="7"/>
      <c r="AKQ13" s="7"/>
      <c r="AKR13" s="7"/>
      <c r="AKS13" s="7"/>
      <c r="AKT13" s="7"/>
      <c r="AKU13" s="7"/>
      <c r="AKV13" s="7"/>
      <c r="AKW13" s="7"/>
      <c r="AKX13" s="7"/>
      <c r="AKY13" s="7"/>
      <c r="AKZ13" s="7"/>
      <c r="ALA13" s="7"/>
      <c r="ALB13" s="7"/>
      <c r="ALC13" s="7"/>
      <c r="ALD13" s="7"/>
      <c r="ALE13" s="7"/>
      <c r="ALF13" s="7"/>
      <c r="ALG13" s="7"/>
      <c r="ALH13" s="7"/>
      <c r="ALI13" s="7"/>
      <c r="ALJ13" s="7"/>
      <c r="ALK13" s="7"/>
      <c r="ALL13" s="7"/>
      <c r="ALM13" s="7"/>
      <c r="ALN13" s="7"/>
      <c r="ALO13" s="7"/>
      <c r="ALP13" s="7"/>
      <c r="ALQ13" s="7"/>
      <c r="ALR13" s="7"/>
      <c r="ALS13" s="7"/>
      <c r="ALT13" s="7"/>
      <c r="ALU13" s="7"/>
      <c r="ALV13" s="7"/>
      <c r="ALW13" s="7"/>
      <c r="ALX13" s="7"/>
      <c r="ALY13" s="7"/>
      <c r="ALZ13" s="7"/>
      <c r="AMA13" s="7"/>
      <c r="AMB13" s="7"/>
      <c r="AMC13" s="7"/>
      <c r="AMD13" s="7"/>
      <c r="AME13" s="7"/>
      <c r="AMF13" s="7"/>
      <c r="AMG13" s="7"/>
      <c r="AMH13" s="7"/>
      <c r="AMI13" s="7"/>
      <c r="AMJ13" s="7"/>
    </row>
    <row r="14" spans="1:1024" s="9" customFormat="1" ht="13" x14ac:dyDescent="0.3">
      <c r="A14" s="27" t="s">
        <v>44</v>
      </c>
      <c r="B14" s="28">
        <v>1913637</v>
      </c>
      <c r="C14" s="29">
        <f t="shared" si="0"/>
        <v>6.5501302727127007</v>
      </c>
      <c r="D14" s="30">
        <v>1804323</v>
      </c>
      <c r="E14" s="29">
        <f t="shared" si="1"/>
        <v>6.0344124681552769</v>
      </c>
      <c r="F14" s="30">
        <f t="shared" si="2"/>
        <v>3717960</v>
      </c>
      <c r="G14" s="31">
        <f t="shared" si="3"/>
        <v>6.2892821106448862</v>
      </c>
      <c r="H14" s="32">
        <v>12</v>
      </c>
      <c r="I14" s="33">
        <f t="shared" si="4"/>
        <v>5.2078812603072656E-2</v>
      </c>
      <c r="J14" s="34">
        <v>9</v>
      </c>
      <c r="K14" s="33">
        <f t="shared" si="5"/>
        <v>4.9825610363726951E-2</v>
      </c>
      <c r="L14" s="35">
        <v>0</v>
      </c>
      <c r="M14" s="36">
        <f t="shared" si="6"/>
        <v>21</v>
      </c>
      <c r="N14" s="37">
        <f t="shared" si="7"/>
        <v>5.1088675343632158E-2</v>
      </c>
      <c r="O14" s="32">
        <v>11</v>
      </c>
      <c r="P14" s="33">
        <f t="shared" si="8"/>
        <v>5.2135172283046594E-2</v>
      </c>
      <c r="Q14" s="34">
        <v>9</v>
      </c>
      <c r="R14" s="33">
        <f t="shared" si="9"/>
        <v>5.5569276364534452E-2</v>
      </c>
      <c r="S14" s="35">
        <v>0</v>
      </c>
      <c r="T14" s="36">
        <f t="shared" si="10"/>
        <v>20</v>
      </c>
      <c r="U14" s="37">
        <f t="shared" si="11"/>
        <v>5.3626491486794478E-2</v>
      </c>
      <c r="V14" s="32">
        <v>10</v>
      </c>
      <c r="W14" s="33">
        <f t="shared" si="12"/>
        <v>5.2336839901606744E-2</v>
      </c>
      <c r="X14" s="34">
        <v>7</v>
      </c>
      <c r="Y14" s="33">
        <f t="shared" si="13"/>
        <v>4.9095244774863232E-2</v>
      </c>
      <c r="Z14" s="35">
        <v>0</v>
      </c>
      <c r="AA14" s="36">
        <f t="shared" si="14"/>
        <v>17</v>
      </c>
      <c r="AB14" s="37">
        <f t="shared" si="15"/>
        <v>5.0951595983815372E-2</v>
      </c>
      <c r="AC14" s="38">
        <v>8</v>
      </c>
      <c r="AD14" s="33">
        <f t="shared" si="16"/>
        <v>5.0147307716416969E-2</v>
      </c>
      <c r="AE14" s="34">
        <v>7</v>
      </c>
      <c r="AF14" s="33">
        <f t="shared" si="17"/>
        <v>6.152764349125428E-2</v>
      </c>
      <c r="AG14" s="35">
        <v>0</v>
      </c>
      <c r="AH14" s="36">
        <f t="shared" si="18"/>
        <v>15</v>
      </c>
      <c r="AI14" s="37">
        <f t="shared" si="19"/>
        <v>5.4884742041712405E-2</v>
      </c>
      <c r="AJ14" s="38">
        <v>6</v>
      </c>
      <c r="AK14" s="33">
        <f t="shared" si="20"/>
        <v>5.2636196157557678E-2</v>
      </c>
      <c r="AL14" s="34">
        <v>5</v>
      </c>
      <c r="AM14" s="33">
        <f t="shared" si="21"/>
        <v>6.4985703145308035E-2</v>
      </c>
      <c r="AN14" s="35">
        <v>0</v>
      </c>
      <c r="AO14" s="36">
        <f t="shared" si="22"/>
        <v>11</v>
      </c>
      <c r="AP14" s="37">
        <f t="shared" si="23"/>
        <v>5.7612737652542823E-2</v>
      </c>
      <c r="AQ14" s="38">
        <v>4</v>
      </c>
      <c r="AR14" s="33">
        <f t="shared" si="24"/>
        <v>6.307158625039419E-2</v>
      </c>
      <c r="AS14" s="34">
        <v>4</v>
      </c>
      <c r="AT14" s="33">
        <f t="shared" si="25"/>
        <v>0.10017530678687703</v>
      </c>
      <c r="AU14" s="35">
        <v>0</v>
      </c>
      <c r="AV14" s="36">
        <f t="shared" si="26"/>
        <v>8</v>
      </c>
      <c r="AW14" s="37">
        <f t="shared" si="27"/>
        <v>7.740686985970005E-2</v>
      </c>
      <c r="AX14" s="38">
        <v>0</v>
      </c>
      <c r="AY14" s="33">
        <f t="shared" si="28"/>
        <v>0</v>
      </c>
      <c r="AZ14" s="34">
        <v>3</v>
      </c>
      <c r="BA14" s="33">
        <f t="shared" si="29"/>
        <v>0.18761726078799248</v>
      </c>
      <c r="BB14" s="35">
        <v>0</v>
      </c>
      <c r="BC14" s="36">
        <f t="shared" si="30"/>
        <v>3</v>
      </c>
      <c r="BD14" s="37">
        <f t="shared" si="31"/>
        <v>7.2780203784570605E-2</v>
      </c>
      <c r="BE14" s="38">
        <v>0</v>
      </c>
      <c r="BF14" s="33">
        <f t="shared" si="32"/>
        <v>0</v>
      </c>
      <c r="BG14" s="34">
        <v>0</v>
      </c>
      <c r="BH14" s="33">
        <f t="shared" si="33"/>
        <v>0</v>
      </c>
      <c r="BI14" s="35">
        <v>0</v>
      </c>
      <c r="BJ14" s="36">
        <f t="shared" si="34"/>
        <v>0</v>
      </c>
      <c r="BK14" s="37">
        <f t="shared" si="35"/>
        <v>0</v>
      </c>
      <c r="BL14" s="38">
        <v>0</v>
      </c>
      <c r="BM14" s="33">
        <f t="shared" si="36"/>
        <v>0</v>
      </c>
      <c r="BN14" s="34">
        <v>0</v>
      </c>
      <c r="BO14" s="33">
        <f t="shared" si="37"/>
        <v>0</v>
      </c>
      <c r="BP14" s="35">
        <v>0</v>
      </c>
      <c r="BQ14" s="36">
        <f t="shared" si="38"/>
        <v>0</v>
      </c>
      <c r="BR14" s="37">
        <f t="shared" si="39"/>
        <v>0</v>
      </c>
      <c r="BS14" s="38">
        <v>0</v>
      </c>
      <c r="BT14" s="33">
        <f t="shared" si="40"/>
        <v>0</v>
      </c>
      <c r="BU14" s="38">
        <v>0</v>
      </c>
      <c r="BV14" s="33">
        <f t="shared" si="41"/>
        <v>0</v>
      </c>
      <c r="BW14" s="35">
        <v>0</v>
      </c>
      <c r="BX14" s="36">
        <f t="shared" si="42"/>
        <v>0</v>
      </c>
      <c r="BY14" s="37">
        <f t="shared" si="43"/>
        <v>0</v>
      </c>
      <c r="BZ14" s="38">
        <v>0</v>
      </c>
      <c r="CA14" s="33"/>
      <c r="CB14" s="32">
        <v>0</v>
      </c>
      <c r="CC14" s="33"/>
      <c r="CD14" s="35">
        <v>0</v>
      </c>
      <c r="CE14" s="36">
        <f t="shared" si="44"/>
        <v>0</v>
      </c>
      <c r="CF14" s="37"/>
      <c r="CG14" s="38">
        <v>0</v>
      </c>
      <c r="CH14" s="33"/>
      <c r="CI14" s="32">
        <v>0</v>
      </c>
      <c r="CJ14" s="33"/>
      <c r="CK14" s="35">
        <v>0</v>
      </c>
      <c r="CL14" s="36">
        <f t="shared" si="45"/>
        <v>0</v>
      </c>
      <c r="CM14" s="37"/>
      <c r="CN14" s="38">
        <v>0</v>
      </c>
      <c r="CO14" s="33"/>
      <c r="CP14" s="32">
        <v>0</v>
      </c>
      <c r="CQ14" s="33"/>
      <c r="CR14" s="35">
        <v>0</v>
      </c>
      <c r="CS14" s="36">
        <f t="shared" si="46"/>
        <v>0</v>
      </c>
      <c r="CT14" s="37"/>
      <c r="CU14" s="38">
        <v>0</v>
      </c>
      <c r="CV14" s="33"/>
      <c r="CW14" s="32">
        <v>0</v>
      </c>
      <c r="CX14" s="33"/>
      <c r="CY14" s="35">
        <v>0</v>
      </c>
      <c r="CZ14" s="36">
        <f t="shared" si="47"/>
        <v>0</v>
      </c>
      <c r="DA14" s="37"/>
      <c r="AIC14" s="7"/>
      <c r="AID14" s="7"/>
      <c r="AIE14" s="7"/>
      <c r="AIF14" s="7"/>
      <c r="AIG14" s="7"/>
      <c r="AIH14" s="7"/>
      <c r="AII14" s="7"/>
      <c r="AIJ14" s="7"/>
      <c r="AIK14" s="7"/>
      <c r="AIL14" s="7"/>
      <c r="AIM14" s="7"/>
      <c r="AIN14" s="7"/>
      <c r="AIO14" s="7"/>
      <c r="AIP14" s="7"/>
      <c r="AIQ14" s="7"/>
      <c r="AIR14" s="7"/>
      <c r="AIS14" s="7"/>
      <c r="AIT14" s="7"/>
      <c r="AIU14" s="7"/>
      <c r="AIV14" s="7"/>
      <c r="AIW14" s="7"/>
      <c r="AIX14" s="7"/>
      <c r="AIY14" s="7"/>
      <c r="AIZ14" s="7"/>
      <c r="AJA14" s="7"/>
      <c r="AJB14" s="7"/>
      <c r="AJC14" s="7"/>
      <c r="AJD14" s="7"/>
      <c r="AJE14" s="7"/>
      <c r="AJF14" s="7"/>
      <c r="AJG14" s="7"/>
      <c r="AJH14" s="7"/>
      <c r="AJI14" s="7"/>
      <c r="AJJ14" s="7"/>
      <c r="AJK14" s="7"/>
      <c r="AJL14" s="7"/>
      <c r="AJM14" s="7"/>
      <c r="AJN14" s="7"/>
      <c r="AJO14" s="7"/>
      <c r="AJP14" s="7"/>
      <c r="AJQ14" s="7"/>
      <c r="AJR14" s="7"/>
      <c r="AJS14" s="7"/>
      <c r="AJT14" s="7"/>
      <c r="AJU14" s="7"/>
      <c r="AJV14" s="7"/>
      <c r="AJW14" s="7"/>
      <c r="AJX14" s="7"/>
      <c r="AJY14" s="7"/>
      <c r="AJZ14" s="7"/>
      <c r="AKA14" s="7"/>
      <c r="AKB14" s="7"/>
      <c r="AKC14" s="7"/>
      <c r="AKD14" s="7"/>
      <c r="AKE14" s="7"/>
      <c r="AKF14" s="7"/>
      <c r="AKG14" s="7"/>
      <c r="AKH14" s="7"/>
      <c r="AKI14" s="7"/>
      <c r="AKJ14" s="7"/>
      <c r="AKK14" s="7"/>
      <c r="AKL14" s="7"/>
      <c r="AKM14" s="7"/>
      <c r="AKN14" s="7"/>
      <c r="AKO14" s="7"/>
      <c r="AKP14" s="7"/>
      <c r="AKQ14" s="7"/>
      <c r="AKR14" s="7"/>
      <c r="AKS14" s="7"/>
      <c r="AKT14" s="7"/>
      <c r="AKU14" s="7"/>
      <c r="AKV14" s="7"/>
      <c r="AKW14" s="7"/>
      <c r="AKX14" s="7"/>
      <c r="AKY14" s="7"/>
      <c r="AKZ14" s="7"/>
      <c r="ALA14" s="7"/>
      <c r="ALB14" s="7"/>
      <c r="ALC14" s="7"/>
      <c r="ALD14" s="7"/>
      <c r="ALE14" s="7"/>
      <c r="ALF14" s="7"/>
      <c r="ALG14" s="7"/>
      <c r="ALH14" s="7"/>
      <c r="ALI14" s="7"/>
      <c r="ALJ14" s="7"/>
      <c r="ALK14" s="7"/>
      <c r="ALL14" s="7"/>
      <c r="ALM14" s="7"/>
      <c r="ALN14" s="7"/>
      <c r="ALO14" s="7"/>
      <c r="ALP14" s="7"/>
      <c r="ALQ14" s="7"/>
      <c r="ALR14" s="7"/>
      <c r="ALS14" s="7"/>
      <c r="ALT14" s="7"/>
      <c r="ALU14" s="7"/>
      <c r="ALV14" s="7"/>
      <c r="ALW14" s="7"/>
      <c r="ALX14" s="7"/>
      <c r="ALY14" s="7"/>
      <c r="ALZ14" s="7"/>
      <c r="AMA14" s="7"/>
      <c r="AMB14" s="7"/>
      <c r="AMC14" s="7"/>
      <c r="AMD14" s="7"/>
      <c r="AME14" s="7"/>
      <c r="AMF14" s="7"/>
      <c r="AMG14" s="7"/>
      <c r="AMH14" s="7"/>
      <c r="AMI14" s="7"/>
      <c r="AMJ14" s="7"/>
    </row>
    <row r="15" spans="1:1024" s="9" customFormat="1" ht="13" x14ac:dyDescent="0.3">
      <c r="A15" s="27" t="s">
        <v>45</v>
      </c>
      <c r="B15" s="28">
        <v>2040911</v>
      </c>
      <c r="C15" s="29">
        <f t="shared" si="0"/>
        <v>6.985772602124829</v>
      </c>
      <c r="D15" s="30">
        <v>1981361</v>
      </c>
      <c r="E15" s="29">
        <f t="shared" si="1"/>
        <v>6.6265017529104311</v>
      </c>
      <c r="F15" s="30">
        <f t="shared" si="2"/>
        <v>4022272</v>
      </c>
      <c r="G15" s="31">
        <f t="shared" si="3"/>
        <v>6.8040547326350547</v>
      </c>
      <c r="H15" s="32">
        <v>27</v>
      </c>
      <c r="I15" s="33">
        <f t="shared" si="4"/>
        <v>0.11717732835691347</v>
      </c>
      <c r="J15" s="34">
        <v>16</v>
      </c>
      <c r="K15" s="33">
        <f t="shared" si="5"/>
        <v>8.8578862868847918E-2</v>
      </c>
      <c r="L15" s="35">
        <v>0</v>
      </c>
      <c r="M15" s="36">
        <f t="shared" si="6"/>
        <v>43</v>
      </c>
      <c r="N15" s="37">
        <f t="shared" si="7"/>
        <v>0.1046101447512468</v>
      </c>
      <c r="O15" s="32">
        <v>22</v>
      </c>
      <c r="P15" s="33">
        <f t="shared" si="8"/>
        <v>0.10427034456609319</v>
      </c>
      <c r="Q15" s="34">
        <v>15</v>
      </c>
      <c r="R15" s="33">
        <f t="shared" si="9"/>
        <v>9.2615460607557418E-2</v>
      </c>
      <c r="S15" s="35">
        <v>0</v>
      </c>
      <c r="T15" s="36">
        <f t="shared" si="10"/>
        <v>37</v>
      </c>
      <c r="U15" s="37">
        <f t="shared" si="11"/>
        <v>9.9209009250569788E-2</v>
      </c>
      <c r="V15" s="32">
        <v>18</v>
      </c>
      <c r="W15" s="33">
        <f t="shared" si="12"/>
        <v>9.420631182289213E-2</v>
      </c>
      <c r="X15" s="34">
        <v>15</v>
      </c>
      <c r="Y15" s="33">
        <f t="shared" si="13"/>
        <v>0.1052040959461355</v>
      </c>
      <c r="Z15" s="35">
        <v>0</v>
      </c>
      <c r="AA15" s="36">
        <f t="shared" si="14"/>
        <v>33</v>
      </c>
      <c r="AB15" s="37">
        <f t="shared" si="15"/>
        <v>9.8906039262700446E-2</v>
      </c>
      <c r="AC15" s="38">
        <v>17</v>
      </c>
      <c r="AD15" s="33">
        <f t="shared" si="16"/>
        <v>0.10656302889738609</v>
      </c>
      <c r="AE15" s="34">
        <v>14</v>
      </c>
      <c r="AF15" s="33">
        <f t="shared" si="17"/>
        <v>0.12305528698250856</v>
      </c>
      <c r="AG15" s="35">
        <v>0</v>
      </c>
      <c r="AH15" s="36">
        <f t="shared" si="18"/>
        <v>31</v>
      </c>
      <c r="AI15" s="37">
        <f t="shared" si="19"/>
        <v>0.11342846688620564</v>
      </c>
      <c r="AJ15" s="38">
        <v>12</v>
      </c>
      <c r="AK15" s="33">
        <f t="shared" si="20"/>
        <v>0.10527239231511536</v>
      </c>
      <c r="AL15" s="34">
        <v>10</v>
      </c>
      <c r="AM15" s="33">
        <f t="shared" si="21"/>
        <v>0.12997140629061607</v>
      </c>
      <c r="AN15" s="35">
        <v>0</v>
      </c>
      <c r="AO15" s="36">
        <f t="shared" si="22"/>
        <v>22</v>
      </c>
      <c r="AP15" s="37">
        <f t="shared" si="23"/>
        <v>0.11522547530508565</v>
      </c>
      <c r="AQ15" s="38">
        <v>7</v>
      </c>
      <c r="AR15" s="33">
        <f t="shared" si="24"/>
        <v>0.11037527593818984</v>
      </c>
      <c r="AS15" s="34">
        <v>7</v>
      </c>
      <c r="AT15" s="33">
        <f t="shared" si="25"/>
        <v>0.1753067868770348</v>
      </c>
      <c r="AU15" s="35">
        <v>0</v>
      </c>
      <c r="AV15" s="36">
        <f t="shared" si="26"/>
        <v>14</v>
      </c>
      <c r="AW15" s="37">
        <f t="shared" si="27"/>
        <v>0.13546202225447507</v>
      </c>
      <c r="AX15" s="38">
        <v>2</v>
      </c>
      <c r="AY15" s="33">
        <f t="shared" si="28"/>
        <v>7.9270709472849782E-2</v>
      </c>
      <c r="AZ15" s="34">
        <v>4</v>
      </c>
      <c r="BA15" s="33">
        <f t="shared" si="29"/>
        <v>0.25015634771732331</v>
      </c>
      <c r="BB15" s="35">
        <v>0</v>
      </c>
      <c r="BC15" s="36">
        <f t="shared" si="30"/>
        <v>6</v>
      </c>
      <c r="BD15" s="37">
        <f t="shared" si="31"/>
        <v>0.14556040756914121</v>
      </c>
      <c r="BE15" s="38">
        <v>0</v>
      </c>
      <c r="BF15" s="33">
        <f t="shared" si="32"/>
        <v>0</v>
      </c>
      <c r="BG15" s="34">
        <v>1</v>
      </c>
      <c r="BH15" s="33">
        <f t="shared" si="33"/>
        <v>0.4</v>
      </c>
      <c r="BI15" s="35">
        <v>0</v>
      </c>
      <c r="BJ15" s="36">
        <f t="shared" si="34"/>
        <v>1</v>
      </c>
      <c r="BK15" s="37">
        <f t="shared" si="35"/>
        <v>0.15455950540958269</v>
      </c>
      <c r="BL15" s="38">
        <v>0</v>
      </c>
      <c r="BM15" s="33">
        <f t="shared" si="36"/>
        <v>0</v>
      </c>
      <c r="BN15" s="34">
        <v>0</v>
      </c>
      <c r="BO15" s="33">
        <f t="shared" si="37"/>
        <v>0</v>
      </c>
      <c r="BP15" s="35">
        <v>0</v>
      </c>
      <c r="BQ15" s="36">
        <f t="shared" si="38"/>
        <v>0</v>
      </c>
      <c r="BR15" s="37">
        <f t="shared" si="39"/>
        <v>0</v>
      </c>
      <c r="BS15" s="38">
        <v>0</v>
      </c>
      <c r="BT15" s="33">
        <f t="shared" si="40"/>
        <v>0</v>
      </c>
      <c r="BU15" s="38">
        <v>0</v>
      </c>
      <c r="BV15" s="33">
        <f t="shared" si="41"/>
        <v>0</v>
      </c>
      <c r="BW15" s="35">
        <v>0</v>
      </c>
      <c r="BX15" s="36">
        <f t="shared" si="42"/>
        <v>0</v>
      </c>
      <c r="BY15" s="37">
        <f t="shared" si="43"/>
        <v>0</v>
      </c>
      <c r="BZ15" s="38">
        <v>0</v>
      </c>
      <c r="CA15" s="33"/>
      <c r="CB15" s="32">
        <v>0</v>
      </c>
      <c r="CC15" s="33"/>
      <c r="CD15" s="35">
        <v>0</v>
      </c>
      <c r="CE15" s="36">
        <f t="shared" si="44"/>
        <v>0</v>
      </c>
      <c r="CF15" s="37"/>
      <c r="CG15" s="38">
        <v>0</v>
      </c>
      <c r="CH15" s="33"/>
      <c r="CI15" s="32">
        <v>0</v>
      </c>
      <c r="CJ15" s="33"/>
      <c r="CK15" s="35">
        <v>0</v>
      </c>
      <c r="CL15" s="36">
        <f t="shared" si="45"/>
        <v>0</v>
      </c>
      <c r="CM15" s="37"/>
      <c r="CN15" s="38">
        <v>0</v>
      </c>
      <c r="CO15" s="33"/>
      <c r="CP15" s="32">
        <v>0</v>
      </c>
      <c r="CQ15" s="33"/>
      <c r="CR15" s="35">
        <v>0</v>
      </c>
      <c r="CS15" s="36">
        <f t="shared" si="46"/>
        <v>0</v>
      </c>
      <c r="CT15" s="37"/>
      <c r="CU15" s="38">
        <v>0</v>
      </c>
      <c r="CV15" s="33"/>
      <c r="CW15" s="32">
        <v>0</v>
      </c>
      <c r="CX15" s="33"/>
      <c r="CY15" s="35">
        <v>0</v>
      </c>
      <c r="CZ15" s="36">
        <f t="shared" si="47"/>
        <v>0</v>
      </c>
      <c r="DA15" s="37"/>
      <c r="AIC15" s="7"/>
      <c r="AID15" s="7"/>
      <c r="AIE15" s="7"/>
      <c r="AIF15" s="7"/>
      <c r="AIG15" s="7"/>
      <c r="AIH15" s="7"/>
      <c r="AII15" s="7"/>
      <c r="AIJ15" s="7"/>
      <c r="AIK15" s="7"/>
      <c r="AIL15" s="7"/>
      <c r="AIM15" s="7"/>
      <c r="AIN15" s="7"/>
      <c r="AIO15" s="7"/>
      <c r="AIP15" s="7"/>
      <c r="AIQ15" s="7"/>
      <c r="AIR15" s="7"/>
      <c r="AIS15" s="7"/>
      <c r="AIT15" s="7"/>
      <c r="AIU15" s="7"/>
      <c r="AIV15" s="7"/>
      <c r="AIW15" s="7"/>
      <c r="AIX15" s="7"/>
      <c r="AIY15" s="7"/>
      <c r="AIZ15" s="7"/>
      <c r="AJA15" s="7"/>
      <c r="AJB15" s="7"/>
      <c r="AJC15" s="7"/>
      <c r="AJD15" s="7"/>
      <c r="AJE15" s="7"/>
      <c r="AJF15" s="7"/>
      <c r="AJG15" s="7"/>
      <c r="AJH15" s="7"/>
      <c r="AJI15" s="7"/>
      <c r="AJJ15" s="7"/>
      <c r="AJK15" s="7"/>
      <c r="AJL15" s="7"/>
      <c r="AJM15" s="7"/>
      <c r="AJN15" s="7"/>
      <c r="AJO15" s="7"/>
      <c r="AJP15" s="7"/>
      <c r="AJQ15" s="7"/>
      <c r="AJR15" s="7"/>
      <c r="AJS15" s="7"/>
      <c r="AJT15" s="7"/>
      <c r="AJU15" s="7"/>
      <c r="AJV15" s="7"/>
      <c r="AJW15" s="7"/>
      <c r="AJX15" s="7"/>
      <c r="AJY15" s="7"/>
      <c r="AJZ15" s="7"/>
      <c r="AKA15" s="7"/>
      <c r="AKB15" s="7"/>
      <c r="AKC15" s="7"/>
      <c r="AKD15" s="7"/>
      <c r="AKE15" s="7"/>
      <c r="AKF15" s="7"/>
      <c r="AKG15" s="7"/>
      <c r="AKH15" s="7"/>
      <c r="AKI15" s="7"/>
      <c r="AKJ15" s="7"/>
      <c r="AKK15" s="7"/>
      <c r="AKL15" s="7"/>
      <c r="AKM15" s="7"/>
      <c r="AKN15" s="7"/>
      <c r="AKO15" s="7"/>
      <c r="AKP15" s="7"/>
      <c r="AKQ15" s="7"/>
      <c r="AKR15" s="7"/>
      <c r="AKS15" s="7"/>
      <c r="AKT15" s="7"/>
      <c r="AKU15" s="7"/>
      <c r="AKV15" s="7"/>
      <c r="AKW15" s="7"/>
      <c r="AKX15" s="7"/>
      <c r="AKY15" s="7"/>
      <c r="AKZ15" s="7"/>
      <c r="ALA15" s="7"/>
      <c r="ALB15" s="7"/>
      <c r="ALC15" s="7"/>
      <c r="ALD15" s="7"/>
      <c r="ALE15" s="7"/>
      <c r="ALF15" s="7"/>
      <c r="ALG15" s="7"/>
      <c r="ALH15" s="7"/>
      <c r="ALI15" s="7"/>
      <c r="ALJ15" s="7"/>
      <c r="ALK15" s="7"/>
      <c r="ALL15" s="7"/>
      <c r="ALM15" s="7"/>
      <c r="ALN15" s="7"/>
      <c r="ALO15" s="7"/>
      <c r="ALP15" s="7"/>
      <c r="ALQ15" s="7"/>
      <c r="ALR15" s="7"/>
      <c r="ALS15" s="7"/>
      <c r="ALT15" s="7"/>
      <c r="ALU15" s="7"/>
      <c r="ALV15" s="7"/>
      <c r="ALW15" s="7"/>
      <c r="ALX15" s="7"/>
      <c r="ALY15" s="7"/>
      <c r="ALZ15" s="7"/>
      <c r="AMA15" s="7"/>
      <c r="AMB15" s="7"/>
      <c r="AMC15" s="7"/>
      <c r="AMD15" s="7"/>
      <c r="AME15" s="7"/>
      <c r="AMF15" s="7"/>
      <c r="AMG15" s="7"/>
      <c r="AMH15" s="7"/>
      <c r="AMI15" s="7"/>
      <c r="AMJ15" s="7"/>
    </row>
    <row r="16" spans="1:1024" s="9" customFormat="1" ht="13" x14ac:dyDescent="0.3">
      <c r="A16" s="27" t="s">
        <v>46</v>
      </c>
      <c r="B16" s="28">
        <v>1983871</v>
      </c>
      <c r="C16" s="29">
        <f t="shared" si="0"/>
        <v>6.7905321094109379</v>
      </c>
      <c r="D16" s="30">
        <v>1992159</v>
      </c>
      <c r="E16" s="29">
        <f t="shared" si="1"/>
        <v>6.6626147913360008</v>
      </c>
      <c r="F16" s="30">
        <f t="shared" si="2"/>
        <v>3976030</v>
      </c>
      <c r="G16" s="31">
        <f t="shared" si="3"/>
        <v>6.7258320020622566</v>
      </c>
      <c r="H16" s="32">
        <v>43</v>
      </c>
      <c r="I16" s="33">
        <f t="shared" si="4"/>
        <v>0.18661574516101032</v>
      </c>
      <c r="J16" s="34">
        <v>28</v>
      </c>
      <c r="K16" s="33">
        <f t="shared" si="5"/>
        <v>0.15501301002048387</v>
      </c>
      <c r="L16" s="35">
        <v>0</v>
      </c>
      <c r="M16" s="36">
        <f t="shared" si="6"/>
        <v>71</v>
      </c>
      <c r="N16" s="37">
        <f t="shared" si="7"/>
        <v>0.17272837854275636</v>
      </c>
      <c r="O16" s="32">
        <v>41</v>
      </c>
      <c r="P16" s="33">
        <f t="shared" si="8"/>
        <v>0.19432200578226455</v>
      </c>
      <c r="Q16" s="34">
        <v>26</v>
      </c>
      <c r="R16" s="33">
        <f t="shared" si="9"/>
        <v>0.16053346505309954</v>
      </c>
      <c r="S16" s="35">
        <v>0</v>
      </c>
      <c r="T16" s="36">
        <f t="shared" si="10"/>
        <v>67</v>
      </c>
      <c r="U16" s="37">
        <f t="shared" si="11"/>
        <v>0.17964874648076148</v>
      </c>
      <c r="V16" s="32">
        <v>38</v>
      </c>
      <c r="W16" s="33">
        <f t="shared" si="12"/>
        <v>0.19887999162610559</v>
      </c>
      <c r="X16" s="34">
        <v>21</v>
      </c>
      <c r="Y16" s="33">
        <f t="shared" si="13"/>
        <v>0.14728573432458972</v>
      </c>
      <c r="Z16" s="35">
        <v>0</v>
      </c>
      <c r="AA16" s="36">
        <f t="shared" si="14"/>
        <v>59</v>
      </c>
      <c r="AB16" s="37">
        <f t="shared" si="15"/>
        <v>0.17683200959088866</v>
      </c>
      <c r="AC16" s="38">
        <v>33</v>
      </c>
      <c r="AD16" s="33">
        <f t="shared" si="16"/>
        <v>0.20685764433022005</v>
      </c>
      <c r="AE16" s="34">
        <v>20</v>
      </c>
      <c r="AF16" s="33">
        <f t="shared" si="17"/>
        <v>0.17579326711786938</v>
      </c>
      <c r="AG16" s="35">
        <v>0</v>
      </c>
      <c r="AH16" s="36">
        <f t="shared" si="18"/>
        <v>53</v>
      </c>
      <c r="AI16" s="37">
        <f t="shared" si="19"/>
        <v>0.19392608854738383</v>
      </c>
      <c r="AJ16" s="38">
        <v>21</v>
      </c>
      <c r="AK16" s="33">
        <f t="shared" si="20"/>
        <v>0.18422668655145188</v>
      </c>
      <c r="AL16" s="34">
        <v>12</v>
      </c>
      <c r="AM16" s="33">
        <f t="shared" si="21"/>
        <v>0.1559656875487393</v>
      </c>
      <c r="AN16" s="35">
        <v>0</v>
      </c>
      <c r="AO16" s="36">
        <f t="shared" si="22"/>
        <v>33</v>
      </c>
      <c r="AP16" s="37">
        <f t="shared" si="23"/>
        <v>0.17283821295762844</v>
      </c>
      <c r="AQ16" s="38">
        <v>14</v>
      </c>
      <c r="AR16" s="33">
        <f t="shared" si="24"/>
        <v>0.22075055187637968</v>
      </c>
      <c r="AS16" s="34">
        <v>6</v>
      </c>
      <c r="AT16" s="33">
        <f t="shared" si="25"/>
        <v>0.15026296018031557</v>
      </c>
      <c r="AU16" s="35">
        <v>0</v>
      </c>
      <c r="AV16" s="36">
        <f t="shared" si="26"/>
        <v>20</v>
      </c>
      <c r="AW16" s="37">
        <f t="shared" si="27"/>
        <v>0.19351717464925011</v>
      </c>
      <c r="AX16" s="38">
        <v>10</v>
      </c>
      <c r="AY16" s="33">
        <f t="shared" si="28"/>
        <v>0.39635354736424888</v>
      </c>
      <c r="AZ16" s="34">
        <v>3</v>
      </c>
      <c r="BA16" s="33">
        <f t="shared" si="29"/>
        <v>0.18761726078799248</v>
      </c>
      <c r="BB16" s="35">
        <v>0</v>
      </c>
      <c r="BC16" s="36">
        <f t="shared" si="30"/>
        <v>13</v>
      </c>
      <c r="BD16" s="37">
        <f t="shared" si="31"/>
        <v>0.31538088306647261</v>
      </c>
      <c r="BE16" s="38">
        <v>4</v>
      </c>
      <c r="BF16" s="33">
        <f t="shared" si="32"/>
        <v>1.0075566750629723</v>
      </c>
      <c r="BG16" s="34">
        <v>0</v>
      </c>
      <c r="BH16" s="33">
        <f t="shared" si="33"/>
        <v>0</v>
      </c>
      <c r="BI16" s="35">
        <v>0</v>
      </c>
      <c r="BJ16" s="36">
        <f t="shared" si="34"/>
        <v>4</v>
      </c>
      <c r="BK16" s="37">
        <f t="shared" si="35"/>
        <v>0.61823802163833075</v>
      </c>
      <c r="BL16" s="38">
        <v>0</v>
      </c>
      <c r="BM16" s="33">
        <f t="shared" si="36"/>
        <v>0</v>
      </c>
      <c r="BN16" s="34">
        <v>0</v>
      </c>
      <c r="BO16" s="33">
        <f t="shared" si="37"/>
        <v>0</v>
      </c>
      <c r="BP16" s="35">
        <v>0</v>
      </c>
      <c r="BQ16" s="36">
        <f t="shared" si="38"/>
        <v>0</v>
      </c>
      <c r="BR16" s="37">
        <f t="shared" si="39"/>
        <v>0</v>
      </c>
      <c r="BS16" s="38">
        <v>0</v>
      </c>
      <c r="BT16" s="33">
        <f t="shared" si="40"/>
        <v>0</v>
      </c>
      <c r="BU16" s="38">
        <v>0</v>
      </c>
      <c r="BV16" s="33">
        <f t="shared" si="41"/>
        <v>0</v>
      </c>
      <c r="BW16" s="35">
        <v>0</v>
      </c>
      <c r="BX16" s="36">
        <f t="shared" si="42"/>
        <v>0</v>
      </c>
      <c r="BY16" s="37">
        <f t="shared" si="43"/>
        <v>0</v>
      </c>
      <c r="BZ16" s="38">
        <v>0</v>
      </c>
      <c r="CA16" s="33"/>
      <c r="CB16" s="32">
        <v>0</v>
      </c>
      <c r="CC16" s="33"/>
      <c r="CD16" s="35">
        <v>0</v>
      </c>
      <c r="CE16" s="36">
        <f t="shared" si="44"/>
        <v>0</v>
      </c>
      <c r="CF16" s="37"/>
      <c r="CG16" s="38">
        <v>0</v>
      </c>
      <c r="CH16" s="33"/>
      <c r="CI16" s="32">
        <v>0</v>
      </c>
      <c r="CJ16" s="33"/>
      <c r="CK16" s="35">
        <v>0</v>
      </c>
      <c r="CL16" s="36">
        <f t="shared" si="45"/>
        <v>0</v>
      </c>
      <c r="CM16" s="37"/>
      <c r="CN16" s="38">
        <v>0</v>
      </c>
      <c r="CO16" s="33"/>
      <c r="CP16" s="32">
        <v>0</v>
      </c>
      <c r="CQ16" s="33"/>
      <c r="CR16" s="35">
        <v>0</v>
      </c>
      <c r="CS16" s="36">
        <f t="shared" si="46"/>
        <v>0</v>
      </c>
      <c r="CT16" s="37"/>
      <c r="CU16" s="38">
        <v>0</v>
      </c>
      <c r="CV16" s="33"/>
      <c r="CW16" s="32">
        <v>0</v>
      </c>
      <c r="CX16" s="33"/>
      <c r="CY16" s="35">
        <v>0</v>
      </c>
      <c r="CZ16" s="36">
        <f t="shared" si="47"/>
        <v>0</v>
      </c>
      <c r="DA16" s="37"/>
      <c r="AIC16" s="7"/>
      <c r="AID16" s="7"/>
      <c r="AIE16" s="7"/>
      <c r="AIF16" s="7"/>
      <c r="AIG16" s="7"/>
      <c r="AIH16" s="7"/>
      <c r="AII16" s="7"/>
      <c r="AIJ16" s="7"/>
      <c r="AIK16" s="7"/>
      <c r="AIL16" s="7"/>
      <c r="AIM16" s="7"/>
      <c r="AIN16" s="7"/>
      <c r="AIO16" s="7"/>
      <c r="AIP16" s="7"/>
      <c r="AIQ16" s="7"/>
      <c r="AIR16" s="7"/>
      <c r="AIS16" s="7"/>
      <c r="AIT16" s="7"/>
      <c r="AIU16" s="7"/>
      <c r="AIV16" s="7"/>
      <c r="AIW16" s="7"/>
      <c r="AIX16" s="7"/>
      <c r="AIY16" s="7"/>
      <c r="AIZ16" s="7"/>
      <c r="AJA16" s="7"/>
      <c r="AJB16" s="7"/>
      <c r="AJC16" s="7"/>
      <c r="AJD16" s="7"/>
      <c r="AJE16" s="7"/>
      <c r="AJF16" s="7"/>
      <c r="AJG16" s="7"/>
      <c r="AJH16" s="7"/>
      <c r="AJI16" s="7"/>
      <c r="AJJ16" s="7"/>
      <c r="AJK16" s="7"/>
      <c r="AJL16" s="7"/>
      <c r="AJM16" s="7"/>
      <c r="AJN16" s="7"/>
      <c r="AJO16" s="7"/>
      <c r="AJP16" s="7"/>
      <c r="AJQ16" s="7"/>
      <c r="AJR16" s="7"/>
      <c r="AJS16" s="7"/>
      <c r="AJT16" s="7"/>
      <c r="AJU16" s="7"/>
      <c r="AJV16" s="7"/>
      <c r="AJW16" s="7"/>
      <c r="AJX16" s="7"/>
      <c r="AJY16" s="7"/>
      <c r="AJZ16" s="7"/>
      <c r="AKA16" s="7"/>
      <c r="AKB16" s="7"/>
      <c r="AKC16" s="7"/>
      <c r="AKD16" s="7"/>
      <c r="AKE16" s="7"/>
      <c r="AKF16" s="7"/>
      <c r="AKG16" s="7"/>
      <c r="AKH16" s="7"/>
      <c r="AKI16" s="7"/>
      <c r="AKJ16" s="7"/>
      <c r="AKK16" s="7"/>
      <c r="AKL16" s="7"/>
      <c r="AKM16" s="7"/>
      <c r="AKN16" s="7"/>
      <c r="AKO16" s="7"/>
      <c r="AKP16" s="7"/>
      <c r="AKQ16" s="7"/>
      <c r="AKR16" s="7"/>
      <c r="AKS16" s="7"/>
      <c r="AKT16" s="7"/>
      <c r="AKU16" s="7"/>
      <c r="AKV16" s="7"/>
      <c r="AKW16" s="7"/>
      <c r="AKX16" s="7"/>
      <c r="AKY16" s="7"/>
      <c r="AKZ16" s="7"/>
      <c r="ALA16" s="7"/>
      <c r="ALB16" s="7"/>
      <c r="ALC16" s="7"/>
      <c r="ALD16" s="7"/>
      <c r="ALE16" s="7"/>
      <c r="ALF16" s="7"/>
      <c r="ALG16" s="7"/>
      <c r="ALH16" s="7"/>
      <c r="ALI16" s="7"/>
      <c r="ALJ16" s="7"/>
      <c r="ALK16" s="7"/>
      <c r="ALL16" s="7"/>
      <c r="ALM16" s="7"/>
      <c r="ALN16" s="7"/>
      <c r="ALO16" s="7"/>
      <c r="ALP16" s="7"/>
      <c r="ALQ16" s="7"/>
      <c r="ALR16" s="7"/>
      <c r="ALS16" s="7"/>
      <c r="ALT16" s="7"/>
      <c r="ALU16" s="7"/>
      <c r="ALV16" s="7"/>
      <c r="ALW16" s="7"/>
      <c r="ALX16" s="7"/>
      <c r="ALY16" s="7"/>
      <c r="ALZ16" s="7"/>
      <c r="AMA16" s="7"/>
      <c r="AMB16" s="7"/>
      <c r="AMC16" s="7"/>
      <c r="AMD16" s="7"/>
      <c r="AME16" s="7"/>
      <c r="AMF16" s="7"/>
      <c r="AMG16" s="7"/>
      <c r="AMH16" s="7"/>
      <c r="AMI16" s="7"/>
      <c r="AMJ16" s="7"/>
    </row>
    <row r="17" spans="1:1024" s="9" customFormat="1" ht="13" x14ac:dyDescent="0.3">
      <c r="A17" s="27" t="s">
        <v>47</v>
      </c>
      <c r="B17" s="28">
        <v>1936734</v>
      </c>
      <c r="C17" s="29">
        <f t="shared" si="0"/>
        <v>6.6291882962087172</v>
      </c>
      <c r="D17" s="30">
        <v>1964167</v>
      </c>
      <c r="E17" s="29">
        <f t="shared" si="1"/>
        <v>6.5689978093385424</v>
      </c>
      <c r="F17" s="30">
        <f t="shared" si="2"/>
        <v>3900901</v>
      </c>
      <c r="G17" s="31">
        <f t="shared" si="3"/>
        <v>6.5987441701085405</v>
      </c>
      <c r="H17" s="32">
        <v>61</v>
      </c>
      <c r="I17" s="33">
        <f t="shared" si="4"/>
        <v>0.26473396406561928</v>
      </c>
      <c r="J17" s="34">
        <v>49</v>
      </c>
      <c r="K17" s="33">
        <f t="shared" si="5"/>
        <v>0.27127276753584678</v>
      </c>
      <c r="L17" s="35">
        <v>0</v>
      </c>
      <c r="M17" s="36">
        <f t="shared" si="6"/>
        <v>110</v>
      </c>
      <c r="N17" s="37">
        <f t="shared" si="7"/>
        <v>0.26760734703807326</v>
      </c>
      <c r="O17" s="32">
        <v>56</v>
      </c>
      <c r="P17" s="33">
        <f t="shared" si="8"/>
        <v>0.26541542253187356</v>
      </c>
      <c r="Q17" s="34">
        <v>47</v>
      </c>
      <c r="R17" s="33">
        <f t="shared" si="9"/>
        <v>0.29019510990367992</v>
      </c>
      <c r="S17" s="35">
        <v>0</v>
      </c>
      <c r="T17" s="36">
        <f t="shared" si="10"/>
        <v>103</v>
      </c>
      <c r="U17" s="37">
        <f t="shared" si="11"/>
        <v>0.27617643115699153</v>
      </c>
      <c r="V17" s="32">
        <v>54</v>
      </c>
      <c r="W17" s="33">
        <f t="shared" si="12"/>
        <v>0.28261893546867639</v>
      </c>
      <c r="X17" s="34">
        <v>42</v>
      </c>
      <c r="Y17" s="33">
        <f t="shared" si="13"/>
        <v>0.29457146864917944</v>
      </c>
      <c r="Z17" s="35">
        <v>0</v>
      </c>
      <c r="AA17" s="36">
        <f t="shared" si="14"/>
        <v>96</v>
      </c>
      <c r="AB17" s="37">
        <f t="shared" si="15"/>
        <v>0.28772665967331035</v>
      </c>
      <c r="AC17" s="38">
        <v>44</v>
      </c>
      <c r="AD17" s="33">
        <f t="shared" si="16"/>
        <v>0.27581019244029337</v>
      </c>
      <c r="AE17" s="34">
        <v>34</v>
      </c>
      <c r="AF17" s="33">
        <f t="shared" si="17"/>
        <v>0.29884855410037797</v>
      </c>
      <c r="AG17" s="35">
        <v>0</v>
      </c>
      <c r="AH17" s="36">
        <f t="shared" si="18"/>
        <v>78</v>
      </c>
      <c r="AI17" s="37">
        <f t="shared" si="19"/>
        <v>0.2854006586169045</v>
      </c>
      <c r="AJ17" s="38">
        <v>37</v>
      </c>
      <c r="AK17" s="33">
        <f t="shared" si="20"/>
        <v>0.32458987630493902</v>
      </c>
      <c r="AL17" s="34">
        <v>24</v>
      </c>
      <c r="AM17" s="33">
        <f t="shared" si="21"/>
        <v>0.31193137509747859</v>
      </c>
      <c r="AN17" s="35">
        <v>0</v>
      </c>
      <c r="AO17" s="36">
        <f t="shared" si="22"/>
        <v>61</v>
      </c>
      <c r="AP17" s="37">
        <f t="shared" si="23"/>
        <v>0.31948881789137379</v>
      </c>
      <c r="AQ17" s="38">
        <v>22</v>
      </c>
      <c r="AR17" s="33">
        <f t="shared" si="24"/>
        <v>0.34689372437716809</v>
      </c>
      <c r="AS17" s="34">
        <v>12</v>
      </c>
      <c r="AT17" s="33">
        <f t="shared" si="25"/>
        <v>0.30052592036063114</v>
      </c>
      <c r="AU17" s="35">
        <v>0</v>
      </c>
      <c r="AV17" s="36">
        <f t="shared" si="26"/>
        <v>34</v>
      </c>
      <c r="AW17" s="37">
        <f t="shared" si="27"/>
        <v>0.32897919690372524</v>
      </c>
      <c r="AX17" s="38">
        <v>9</v>
      </c>
      <c r="AY17" s="33">
        <f t="shared" si="28"/>
        <v>0.356718192627824</v>
      </c>
      <c r="AZ17" s="34">
        <v>6</v>
      </c>
      <c r="BA17" s="33">
        <f t="shared" si="29"/>
        <v>0.37523452157598497</v>
      </c>
      <c r="BB17" s="35">
        <v>0</v>
      </c>
      <c r="BC17" s="36">
        <f t="shared" si="30"/>
        <v>15</v>
      </c>
      <c r="BD17" s="37">
        <f t="shared" si="31"/>
        <v>0.36390101892285298</v>
      </c>
      <c r="BE17" s="38">
        <v>2</v>
      </c>
      <c r="BF17" s="33">
        <f t="shared" si="32"/>
        <v>0.50377833753148615</v>
      </c>
      <c r="BG17" s="34">
        <v>1</v>
      </c>
      <c r="BH17" s="33">
        <f t="shared" si="33"/>
        <v>0.4</v>
      </c>
      <c r="BI17" s="35">
        <v>0</v>
      </c>
      <c r="BJ17" s="36">
        <f t="shared" si="34"/>
        <v>3</v>
      </c>
      <c r="BK17" s="37">
        <f t="shared" si="35"/>
        <v>0.46367851622874806</v>
      </c>
      <c r="BL17" s="38">
        <v>0</v>
      </c>
      <c r="BM17" s="33">
        <f t="shared" si="36"/>
        <v>0</v>
      </c>
      <c r="BN17" s="34">
        <v>0</v>
      </c>
      <c r="BO17" s="33">
        <f t="shared" si="37"/>
        <v>0</v>
      </c>
      <c r="BP17" s="35">
        <v>0</v>
      </c>
      <c r="BQ17" s="36">
        <f t="shared" si="38"/>
        <v>0</v>
      </c>
      <c r="BR17" s="37">
        <f t="shared" si="39"/>
        <v>0</v>
      </c>
      <c r="BS17" s="38">
        <v>0</v>
      </c>
      <c r="BT17" s="33">
        <f t="shared" si="40"/>
        <v>0</v>
      </c>
      <c r="BU17" s="38">
        <v>0</v>
      </c>
      <c r="BV17" s="33">
        <f t="shared" si="41"/>
        <v>0</v>
      </c>
      <c r="BW17" s="35">
        <v>0</v>
      </c>
      <c r="BX17" s="36">
        <f t="shared" si="42"/>
        <v>0</v>
      </c>
      <c r="BY17" s="37">
        <f t="shared" si="43"/>
        <v>0</v>
      </c>
      <c r="BZ17" s="38">
        <v>0</v>
      </c>
      <c r="CA17" s="33"/>
      <c r="CB17" s="32">
        <v>0</v>
      </c>
      <c r="CC17" s="33"/>
      <c r="CD17" s="35">
        <v>0</v>
      </c>
      <c r="CE17" s="36">
        <f t="shared" si="44"/>
        <v>0</v>
      </c>
      <c r="CF17" s="37"/>
      <c r="CG17" s="38">
        <v>0</v>
      </c>
      <c r="CH17" s="33"/>
      <c r="CI17" s="32">
        <v>0</v>
      </c>
      <c r="CJ17" s="33"/>
      <c r="CK17" s="35">
        <v>0</v>
      </c>
      <c r="CL17" s="36">
        <f t="shared" si="45"/>
        <v>0</v>
      </c>
      <c r="CM17" s="37"/>
      <c r="CN17" s="38">
        <v>0</v>
      </c>
      <c r="CO17" s="33"/>
      <c r="CP17" s="32">
        <v>0</v>
      </c>
      <c r="CQ17" s="33"/>
      <c r="CR17" s="35">
        <v>0</v>
      </c>
      <c r="CS17" s="36">
        <f t="shared" si="46"/>
        <v>0</v>
      </c>
      <c r="CT17" s="37"/>
      <c r="CU17" s="38">
        <v>0</v>
      </c>
      <c r="CV17" s="33"/>
      <c r="CW17" s="32">
        <v>0</v>
      </c>
      <c r="CX17" s="33"/>
      <c r="CY17" s="35">
        <v>0</v>
      </c>
      <c r="CZ17" s="36">
        <f t="shared" si="47"/>
        <v>0</v>
      </c>
      <c r="DA17" s="37"/>
      <c r="AIC17" s="7"/>
      <c r="AID17" s="7"/>
      <c r="AIE17" s="7"/>
      <c r="AIF17" s="7"/>
      <c r="AIG17" s="7"/>
      <c r="AIH17" s="7"/>
      <c r="AII17" s="7"/>
      <c r="AIJ17" s="7"/>
      <c r="AIK17" s="7"/>
      <c r="AIL17" s="7"/>
      <c r="AIM17" s="7"/>
      <c r="AIN17" s="7"/>
      <c r="AIO17" s="7"/>
      <c r="AIP17" s="7"/>
      <c r="AIQ17" s="7"/>
      <c r="AIR17" s="7"/>
      <c r="AIS17" s="7"/>
      <c r="AIT17" s="7"/>
      <c r="AIU17" s="7"/>
      <c r="AIV17" s="7"/>
      <c r="AIW17" s="7"/>
      <c r="AIX17" s="7"/>
      <c r="AIY17" s="7"/>
      <c r="AIZ17" s="7"/>
      <c r="AJA17" s="7"/>
      <c r="AJB17" s="7"/>
      <c r="AJC17" s="7"/>
      <c r="AJD17" s="7"/>
      <c r="AJE17" s="7"/>
      <c r="AJF17" s="7"/>
      <c r="AJG17" s="7"/>
      <c r="AJH17" s="7"/>
      <c r="AJI17" s="7"/>
      <c r="AJJ17" s="7"/>
      <c r="AJK17" s="7"/>
      <c r="AJL17" s="7"/>
      <c r="AJM17" s="7"/>
      <c r="AJN17" s="7"/>
      <c r="AJO17" s="7"/>
      <c r="AJP17" s="7"/>
      <c r="AJQ17" s="7"/>
      <c r="AJR17" s="7"/>
      <c r="AJS17" s="7"/>
      <c r="AJT17" s="7"/>
      <c r="AJU17" s="7"/>
      <c r="AJV17" s="7"/>
      <c r="AJW17" s="7"/>
      <c r="AJX17" s="7"/>
      <c r="AJY17" s="7"/>
      <c r="AJZ17" s="7"/>
      <c r="AKA17" s="7"/>
      <c r="AKB17" s="7"/>
      <c r="AKC17" s="7"/>
      <c r="AKD17" s="7"/>
      <c r="AKE17" s="7"/>
      <c r="AKF17" s="7"/>
      <c r="AKG17" s="7"/>
      <c r="AKH17" s="7"/>
      <c r="AKI17" s="7"/>
      <c r="AKJ17" s="7"/>
      <c r="AKK17" s="7"/>
      <c r="AKL17" s="7"/>
      <c r="AKM17" s="7"/>
      <c r="AKN17" s="7"/>
      <c r="AKO17" s="7"/>
      <c r="AKP17" s="7"/>
      <c r="AKQ17" s="7"/>
      <c r="AKR17" s="7"/>
      <c r="AKS17" s="7"/>
      <c r="AKT17" s="7"/>
      <c r="AKU17" s="7"/>
      <c r="AKV17" s="7"/>
      <c r="AKW17" s="7"/>
      <c r="AKX17" s="7"/>
      <c r="AKY17" s="7"/>
      <c r="AKZ17" s="7"/>
      <c r="ALA17" s="7"/>
      <c r="ALB17" s="7"/>
      <c r="ALC17" s="7"/>
      <c r="ALD17" s="7"/>
      <c r="ALE17" s="7"/>
      <c r="ALF17" s="7"/>
      <c r="ALG17" s="7"/>
      <c r="ALH17" s="7"/>
      <c r="ALI17" s="7"/>
      <c r="ALJ17" s="7"/>
      <c r="ALK17" s="7"/>
      <c r="ALL17" s="7"/>
      <c r="ALM17" s="7"/>
      <c r="ALN17" s="7"/>
      <c r="ALO17" s="7"/>
      <c r="ALP17" s="7"/>
      <c r="ALQ17" s="7"/>
      <c r="ALR17" s="7"/>
      <c r="ALS17" s="7"/>
      <c r="ALT17" s="7"/>
      <c r="ALU17" s="7"/>
      <c r="ALV17" s="7"/>
      <c r="ALW17" s="7"/>
      <c r="ALX17" s="7"/>
      <c r="ALY17" s="7"/>
      <c r="ALZ17" s="7"/>
      <c r="AMA17" s="7"/>
      <c r="AMB17" s="7"/>
      <c r="AMC17" s="7"/>
      <c r="AMD17" s="7"/>
      <c r="AME17" s="7"/>
      <c r="AMF17" s="7"/>
      <c r="AMG17" s="7"/>
      <c r="AMH17" s="7"/>
      <c r="AMI17" s="7"/>
      <c r="AMJ17" s="7"/>
    </row>
    <row r="18" spans="1:1024" s="9" customFormat="1" ht="13" x14ac:dyDescent="0.3">
      <c r="A18" s="27" t="s">
        <v>48</v>
      </c>
      <c r="B18" s="28">
        <v>1769761</v>
      </c>
      <c r="C18" s="29">
        <f t="shared" si="0"/>
        <v>6.057661459078342</v>
      </c>
      <c r="D18" s="30">
        <v>1790194</v>
      </c>
      <c r="E18" s="29">
        <f t="shared" si="1"/>
        <v>5.98715916940413</v>
      </c>
      <c r="F18" s="30">
        <f t="shared" si="2"/>
        <v>3559955</v>
      </c>
      <c r="G18" s="31">
        <f t="shared" si="3"/>
        <v>6.0220016611800071</v>
      </c>
      <c r="H18" s="32">
        <v>128</v>
      </c>
      <c r="I18" s="33">
        <f t="shared" si="4"/>
        <v>0.55550733443277489</v>
      </c>
      <c r="J18" s="34">
        <v>73</v>
      </c>
      <c r="K18" s="33">
        <f t="shared" si="5"/>
        <v>0.40414106183911869</v>
      </c>
      <c r="L18" s="35">
        <v>0</v>
      </c>
      <c r="M18" s="36">
        <f t="shared" si="6"/>
        <v>201</v>
      </c>
      <c r="N18" s="37">
        <f t="shared" si="7"/>
        <v>0.48899160686047921</v>
      </c>
      <c r="O18" s="32">
        <v>121</v>
      </c>
      <c r="P18" s="33">
        <f t="shared" si="8"/>
        <v>0.57348689511351247</v>
      </c>
      <c r="Q18" s="34">
        <v>66</v>
      </c>
      <c r="R18" s="33">
        <f t="shared" si="9"/>
        <v>0.4075080266732527</v>
      </c>
      <c r="S18" s="35">
        <v>0</v>
      </c>
      <c r="T18" s="36">
        <f t="shared" si="10"/>
        <v>187</v>
      </c>
      <c r="U18" s="37">
        <f t="shared" si="11"/>
        <v>0.50140769540152841</v>
      </c>
      <c r="V18" s="32">
        <v>111</v>
      </c>
      <c r="W18" s="33">
        <f t="shared" si="12"/>
        <v>0.58093892290783478</v>
      </c>
      <c r="X18" s="34">
        <v>58</v>
      </c>
      <c r="Y18" s="33">
        <f t="shared" si="13"/>
        <v>0.4067891709917239</v>
      </c>
      <c r="Z18" s="35">
        <v>0</v>
      </c>
      <c r="AA18" s="36">
        <f t="shared" si="14"/>
        <v>169</v>
      </c>
      <c r="AB18" s="37">
        <f t="shared" si="15"/>
        <v>0.50651880713322339</v>
      </c>
      <c r="AC18" s="38">
        <v>95</v>
      </c>
      <c r="AD18" s="33">
        <f t="shared" si="16"/>
        <v>0.5954992791324516</v>
      </c>
      <c r="AE18" s="34">
        <v>51</v>
      </c>
      <c r="AF18" s="33">
        <f t="shared" si="17"/>
        <v>0.44827283115056693</v>
      </c>
      <c r="AG18" s="35">
        <v>0</v>
      </c>
      <c r="AH18" s="36">
        <f t="shared" si="18"/>
        <v>146</v>
      </c>
      <c r="AI18" s="37">
        <f t="shared" si="19"/>
        <v>0.53421148920600081</v>
      </c>
      <c r="AJ18" s="38">
        <v>57</v>
      </c>
      <c r="AK18" s="33">
        <f t="shared" si="20"/>
        <v>0.50004386349679797</v>
      </c>
      <c r="AL18" s="34">
        <v>36</v>
      </c>
      <c r="AM18" s="33">
        <f t="shared" si="21"/>
        <v>0.46789706264621783</v>
      </c>
      <c r="AN18" s="35">
        <v>0</v>
      </c>
      <c r="AO18" s="36">
        <f t="shared" si="22"/>
        <v>93</v>
      </c>
      <c r="AP18" s="37">
        <f t="shared" si="23"/>
        <v>0.48708950924422562</v>
      </c>
      <c r="AQ18" s="38">
        <v>26</v>
      </c>
      <c r="AR18" s="33">
        <f t="shared" si="24"/>
        <v>0.40996531062756231</v>
      </c>
      <c r="AS18" s="34">
        <v>18</v>
      </c>
      <c r="AT18" s="33">
        <f t="shared" si="25"/>
        <v>0.45078888054094662</v>
      </c>
      <c r="AU18" s="35">
        <v>0</v>
      </c>
      <c r="AV18" s="36">
        <f t="shared" si="26"/>
        <v>44</v>
      </c>
      <c r="AW18" s="37">
        <f t="shared" si="27"/>
        <v>0.42573778422835029</v>
      </c>
      <c r="AX18" s="38">
        <v>7</v>
      </c>
      <c r="AY18" s="33">
        <f t="shared" si="28"/>
        <v>0.27744748315497425</v>
      </c>
      <c r="AZ18" s="34">
        <v>5</v>
      </c>
      <c r="BA18" s="33">
        <f t="shared" si="29"/>
        <v>0.31269543464665417</v>
      </c>
      <c r="BB18" s="35">
        <v>0</v>
      </c>
      <c r="BC18" s="36">
        <f t="shared" si="30"/>
        <v>12</v>
      </c>
      <c r="BD18" s="37">
        <f t="shared" si="31"/>
        <v>0.29112081513828242</v>
      </c>
      <c r="BE18" s="38">
        <v>0</v>
      </c>
      <c r="BF18" s="33">
        <f t="shared" si="32"/>
        <v>0</v>
      </c>
      <c r="BG18" s="34">
        <v>1</v>
      </c>
      <c r="BH18" s="33">
        <f t="shared" si="33"/>
        <v>0.4</v>
      </c>
      <c r="BI18" s="35">
        <v>0</v>
      </c>
      <c r="BJ18" s="36">
        <f t="shared" si="34"/>
        <v>1</v>
      </c>
      <c r="BK18" s="37">
        <f t="shared" si="35"/>
        <v>0.15455950540958269</v>
      </c>
      <c r="BL18" s="38">
        <v>0</v>
      </c>
      <c r="BM18" s="33">
        <f t="shared" si="36"/>
        <v>0</v>
      </c>
      <c r="BN18" s="34">
        <v>1</v>
      </c>
      <c r="BO18" s="33">
        <f t="shared" si="37"/>
        <v>2.2727272727272729</v>
      </c>
      <c r="BP18" s="35">
        <v>0</v>
      </c>
      <c r="BQ18" s="36">
        <f t="shared" si="38"/>
        <v>1</v>
      </c>
      <c r="BR18" s="37">
        <f t="shared" si="39"/>
        <v>0.92592592592592582</v>
      </c>
      <c r="BS18" s="38">
        <v>0</v>
      </c>
      <c r="BT18" s="33">
        <f t="shared" si="40"/>
        <v>0</v>
      </c>
      <c r="BU18" s="38">
        <v>0</v>
      </c>
      <c r="BV18" s="33">
        <f t="shared" si="41"/>
        <v>0</v>
      </c>
      <c r="BW18" s="35">
        <v>0</v>
      </c>
      <c r="BX18" s="36">
        <f t="shared" si="42"/>
        <v>0</v>
      </c>
      <c r="BY18" s="37">
        <f t="shared" si="43"/>
        <v>0</v>
      </c>
      <c r="BZ18" s="38">
        <v>0</v>
      </c>
      <c r="CA18" s="33"/>
      <c r="CB18" s="32">
        <v>0</v>
      </c>
      <c r="CC18" s="33"/>
      <c r="CD18" s="35">
        <v>0</v>
      </c>
      <c r="CE18" s="36">
        <f t="shared" si="44"/>
        <v>0</v>
      </c>
      <c r="CF18" s="37"/>
      <c r="CG18" s="38">
        <v>0</v>
      </c>
      <c r="CH18" s="33"/>
      <c r="CI18" s="32">
        <v>0</v>
      </c>
      <c r="CJ18" s="33"/>
      <c r="CK18" s="35">
        <v>0</v>
      </c>
      <c r="CL18" s="36">
        <f t="shared" si="45"/>
        <v>0</v>
      </c>
      <c r="CM18" s="37"/>
      <c r="CN18" s="38">
        <v>0</v>
      </c>
      <c r="CO18" s="33"/>
      <c r="CP18" s="32">
        <v>0</v>
      </c>
      <c r="CQ18" s="33"/>
      <c r="CR18" s="35">
        <v>0</v>
      </c>
      <c r="CS18" s="36">
        <f t="shared" si="46"/>
        <v>0</v>
      </c>
      <c r="CT18" s="37"/>
      <c r="CU18" s="38">
        <v>0</v>
      </c>
      <c r="CV18" s="33"/>
      <c r="CW18" s="32">
        <v>0</v>
      </c>
      <c r="CX18" s="33"/>
      <c r="CY18" s="35">
        <v>0</v>
      </c>
      <c r="CZ18" s="36">
        <f t="shared" si="47"/>
        <v>0</v>
      </c>
      <c r="DA18" s="37"/>
      <c r="AIC18" s="7"/>
      <c r="AID18" s="7"/>
      <c r="AIE18" s="7"/>
      <c r="AIF18" s="7"/>
      <c r="AIG18" s="7"/>
      <c r="AIH18" s="7"/>
      <c r="AII18" s="7"/>
      <c r="AIJ18" s="7"/>
      <c r="AIK18" s="7"/>
      <c r="AIL18" s="7"/>
      <c r="AIM18" s="7"/>
      <c r="AIN18" s="7"/>
      <c r="AIO18" s="7"/>
      <c r="AIP18" s="7"/>
      <c r="AIQ18" s="7"/>
      <c r="AIR18" s="7"/>
      <c r="AIS18" s="7"/>
      <c r="AIT18" s="7"/>
      <c r="AIU18" s="7"/>
      <c r="AIV18" s="7"/>
      <c r="AIW18" s="7"/>
      <c r="AIX18" s="7"/>
      <c r="AIY18" s="7"/>
      <c r="AIZ18" s="7"/>
      <c r="AJA18" s="7"/>
      <c r="AJB18" s="7"/>
      <c r="AJC18" s="7"/>
      <c r="AJD18" s="7"/>
      <c r="AJE18" s="7"/>
      <c r="AJF18" s="7"/>
      <c r="AJG18" s="7"/>
      <c r="AJH18" s="7"/>
      <c r="AJI18" s="7"/>
      <c r="AJJ18" s="7"/>
      <c r="AJK18" s="7"/>
      <c r="AJL18" s="7"/>
      <c r="AJM18" s="7"/>
      <c r="AJN18" s="7"/>
      <c r="AJO18" s="7"/>
      <c r="AJP18" s="7"/>
      <c r="AJQ18" s="7"/>
      <c r="AJR18" s="7"/>
      <c r="AJS18" s="7"/>
      <c r="AJT18" s="7"/>
      <c r="AJU18" s="7"/>
      <c r="AJV18" s="7"/>
      <c r="AJW18" s="7"/>
      <c r="AJX18" s="7"/>
      <c r="AJY18" s="7"/>
      <c r="AJZ18" s="7"/>
      <c r="AKA18" s="7"/>
      <c r="AKB18" s="7"/>
      <c r="AKC18" s="7"/>
      <c r="AKD18" s="7"/>
      <c r="AKE18" s="7"/>
      <c r="AKF18" s="7"/>
      <c r="AKG18" s="7"/>
      <c r="AKH18" s="7"/>
      <c r="AKI18" s="7"/>
      <c r="AKJ18" s="7"/>
      <c r="AKK18" s="7"/>
      <c r="AKL18" s="7"/>
      <c r="AKM18" s="7"/>
      <c r="AKN18" s="7"/>
      <c r="AKO18" s="7"/>
      <c r="AKP18" s="7"/>
      <c r="AKQ18" s="7"/>
      <c r="AKR18" s="7"/>
      <c r="AKS18" s="7"/>
      <c r="AKT18" s="7"/>
      <c r="AKU18" s="7"/>
      <c r="AKV18" s="7"/>
      <c r="AKW18" s="7"/>
      <c r="AKX18" s="7"/>
      <c r="AKY18" s="7"/>
      <c r="AKZ18" s="7"/>
      <c r="ALA18" s="7"/>
      <c r="ALB18" s="7"/>
      <c r="ALC18" s="7"/>
      <c r="ALD18" s="7"/>
      <c r="ALE18" s="7"/>
      <c r="ALF18" s="7"/>
      <c r="ALG18" s="7"/>
      <c r="ALH18" s="7"/>
      <c r="ALI18" s="7"/>
      <c r="ALJ18" s="7"/>
      <c r="ALK18" s="7"/>
      <c r="ALL18" s="7"/>
      <c r="ALM18" s="7"/>
      <c r="ALN18" s="7"/>
      <c r="ALO18" s="7"/>
      <c r="ALP18" s="7"/>
      <c r="ALQ18" s="7"/>
      <c r="ALR18" s="7"/>
      <c r="ALS18" s="7"/>
      <c r="ALT18" s="7"/>
      <c r="ALU18" s="7"/>
      <c r="ALV18" s="7"/>
      <c r="ALW18" s="7"/>
      <c r="ALX18" s="7"/>
      <c r="ALY18" s="7"/>
      <c r="ALZ18" s="7"/>
      <c r="AMA18" s="7"/>
      <c r="AMB18" s="7"/>
      <c r="AMC18" s="7"/>
      <c r="AMD18" s="7"/>
      <c r="AME18" s="7"/>
      <c r="AMF18" s="7"/>
      <c r="AMG18" s="7"/>
      <c r="AMH18" s="7"/>
      <c r="AMI18" s="7"/>
      <c r="AMJ18" s="7"/>
    </row>
    <row r="19" spans="1:1024" s="9" customFormat="1" ht="13" x14ac:dyDescent="0.3">
      <c r="A19" s="27" t="s">
        <v>49</v>
      </c>
      <c r="B19" s="28">
        <v>1980181</v>
      </c>
      <c r="C19" s="29">
        <f t="shared" si="0"/>
        <v>6.7779017198928049</v>
      </c>
      <c r="D19" s="30">
        <v>2025216</v>
      </c>
      <c r="E19" s="29">
        <f t="shared" si="1"/>
        <v>6.7731712565364175</v>
      </c>
      <c r="F19" s="30">
        <f t="shared" si="2"/>
        <v>4005397</v>
      </c>
      <c r="G19" s="31">
        <f t="shared" si="3"/>
        <v>6.7755090689869446</v>
      </c>
      <c r="H19" s="32">
        <v>244</v>
      </c>
      <c r="I19" s="33">
        <f t="shared" si="4"/>
        <v>1.0589358562624771</v>
      </c>
      <c r="J19" s="34">
        <v>146</v>
      </c>
      <c r="K19" s="33">
        <f t="shared" si="5"/>
        <v>0.80828212367823737</v>
      </c>
      <c r="L19" s="35">
        <v>0</v>
      </c>
      <c r="M19" s="36">
        <f t="shared" si="6"/>
        <v>390</v>
      </c>
      <c r="N19" s="37">
        <f t="shared" si="7"/>
        <v>0.94878968495316873</v>
      </c>
      <c r="O19" s="32">
        <v>231</v>
      </c>
      <c r="P19" s="33">
        <f t="shared" si="8"/>
        <v>1.0948386179439784</v>
      </c>
      <c r="Q19" s="34">
        <v>134</v>
      </c>
      <c r="R19" s="33">
        <f t="shared" si="9"/>
        <v>0.82736478142751302</v>
      </c>
      <c r="S19" s="35">
        <v>0</v>
      </c>
      <c r="T19" s="36">
        <f t="shared" si="10"/>
        <v>365</v>
      </c>
      <c r="U19" s="37">
        <f t="shared" si="11"/>
        <v>0.97868346963399921</v>
      </c>
      <c r="V19" s="32">
        <v>212</v>
      </c>
      <c r="W19" s="33">
        <f t="shared" si="12"/>
        <v>1.1095410059140629</v>
      </c>
      <c r="X19" s="34">
        <v>127</v>
      </c>
      <c r="Y19" s="33">
        <f t="shared" si="13"/>
        <v>0.89072801234394727</v>
      </c>
      <c r="Z19" s="35">
        <v>0</v>
      </c>
      <c r="AA19" s="36">
        <f t="shared" si="14"/>
        <v>339</v>
      </c>
      <c r="AB19" s="37">
        <f t="shared" si="15"/>
        <v>1.0160347669713772</v>
      </c>
      <c r="AC19" s="38">
        <v>179</v>
      </c>
      <c r="AD19" s="33">
        <f t="shared" si="16"/>
        <v>1.1220460101548297</v>
      </c>
      <c r="AE19" s="34">
        <v>104</v>
      </c>
      <c r="AF19" s="33">
        <f t="shared" si="17"/>
        <v>0.91412498901292083</v>
      </c>
      <c r="AG19" s="35">
        <v>0</v>
      </c>
      <c r="AH19" s="36">
        <f t="shared" si="18"/>
        <v>283</v>
      </c>
      <c r="AI19" s="37">
        <f t="shared" si="19"/>
        <v>1.035492133186974</v>
      </c>
      <c r="AJ19" s="38">
        <v>122</v>
      </c>
      <c r="AK19" s="33">
        <f t="shared" si="20"/>
        <v>1.0702693218703394</v>
      </c>
      <c r="AL19" s="34">
        <v>79</v>
      </c>
      <c r="AM19" s="33">
        <f t="shared" si="21"/>
        <v>1.0267741096958669</v>
      </c>
      <c r="AN19" s="35">
        <v>0</v>
      </c>
      <c r="AO19" s="36">
        <f t="shared" si="22"/>
        <v>201</v>
      </c>
      <c r="AP19" s="37">
        <f t="shared" si="23"/>
        <v>1.0527418425601005</v>
      </c>
      <c r="AQ19" s="38">
        <v>68</v>
      </c>
      <c r="AR19" s="33">
        <f t="shared" si="24"/>
        <v>1.0722169662567014</v>
      </c>
      <c r="AS19" s="34">
        <v>57</v>
      </c>
      <c r="AT19" s="33">
        <f t="shared" si="25"/>
        <v>1.4274981217129978</v>
      </c>
      <c r="AU19" s="35">
        <v>0</v>
      </c>
      <c r="AV19" s="36">
        <f t="shared" si="26"/>
        <v>125</v>
      </c>
      <c r="AW19" s="37">
        <f t="shared" si="27"/>
        <v>1.2094823415578131</v>
      </c>
      <c r="AX19" s="38">
        <v>22</v>
      </c>
      <c r="AY19" s="33">
        <f t="shared" si="28"/>
        <v>0.87197780420134752</v>
      </c>
      <c r="AZ19" s="34">
        <v>28</v>
      </c>
      <c r="BA19" s="33">
        <f t="shared" si="29"/>
        <v>1.7510944340212633</v>
      </c>
      <c r="BB19" s="35">
        <v>0</v>
      </c>
      <c r="BC19" s="36">
        <f t="shared" si="30"/>
        <v>50</v>
      </c>
      <c r="BD19" s="37">
        <f t="shared" si="31"/>
        <v>1.2130033964095099</v>
      </c>
      <c r="BE19" s="38">
        <v>4</v>
      </c>
      <c r="BF19" s="33">
        <f t="shared" si="32"/>
        <v>1.0075566750629723</v>
      </c>
      <c r="BG19" s="34">
        <v>4</v>
      </c>
      <c r="BH19" s="33">
        <f t="shared" si="33"/>
        <v>1.6</v>
      </c>
      <c r="BI19" s="35">
        <v>0</v>
      </c>
      <c r="BJ19" s="36">
        <f t="shared" si="34"/>
        <v>8</v>
      </c>
      <c r="BK19" s="37">
        <f t="shared" si="35"/>
        <v>1.2364760432766615</v>
      </c>
      <c r="BL19" s="38">
        <v>0</v>
      </c>
      <c r="BM19" s="33">
        <f t="shared" si="36"/>
        <v>0</v>
      </c>
      <c r="BN19" s="34">
        <v>0</v>
      </c>
      <c r="BO19" s="33">
        <f t="shared" si="37"/>
        <v>0</v>
      </c>
      <c r="BP19" s="35">
        <v>0</v>
      </c>
      <c r="BQ19" s="36">
        <f t="shared" si="38"/>
        <v>0</v>
      </c>
      <c r="BR19" s="37">
        <f t="shared" si="39"/>
        <v>0</v>
      </c>
      <c r="BS19" s="38">
        <v>0</v>
      </c>
      <c r="BT19" s="33">
        <f t="shared" si="40"/>
        <v>0</v>
      </c>
      <c r="BU19" s="38">
        <v>0</v>
      </c>
      <c r="BV19" s="33">
        <f t="shared" si="41"/>
        <v>0</v>
      </c>
      <c r="BW19" s="35">
        <v>0</v>
      </c>
      <c r="BX19" s="36">
        <f t="shared" si="42"/>
        <v>0</v>
      </c>
      <c r="BY19" s="37">
        <f t="shared" si="43"/>
        <v>0</v>
      </c>
      <c r="BZ19" s="38">
        <v>0</v>
      </c>
      <c r="CA19" s="33"/>
      <c r="CB19" s="32">
        <v>0</v>
      </c>
      <c r="CC19" s="33"/>
      <c r="CD19" s="35">
        <v>0</v>
      </c>
      <c r="CE19" s="36">
        <f t="shared" si="44"/>
        <v>0</v>
      </c>
      <c r="CF19" s="37"/>
      <c r="CG19" s="38">
        <v>0</v>
      </c>
      <c r="CH19" s="33"/>
      <c r="CI19" s="32">
        <v>0</v>
      </c>
      <c r="CJ19" s="33"/>
      <c r="CK19" s="35">
        <v>0</v>
      </c>
      <c r="CL19" s="36">
        <f t="shared" si="45"/>
        <v>0</v>
      </c>
      <c r="CM19" s="37"/>
      <c r="CN19" s="38">
        <v>0</v>
      </c>
      <c r="CO19" s="33"/>
      <c r="CP19" s="32">
        <v>0</v>
      </c>
      <c r="CQ19" s="33"/>
      <c r="CR19" s="35">
        <v>0</v>
      </c>
      <c r="CS19" s="36">
        <f t="shared" si="46"/>
        <v>0</v>
      </c>
      <c r="CT19" s="37"/>
      <c r="CU19" s="38">
        <v>0</v>
      </c>
      <c r="CV19" s="33"/>
      <c r="CW19" s="32">
        <v>0</v>
      </c>
      <c r="CX19" s="33"/>
      <c r="CY19" s="35">
        <v>0</v>
      </c>
      <c r="CZ19" s="36">
        <f t="shared" si="47"/>
        <v>0</v>
      </c>
      <c r="DA19" s="37"/>
      <c r="AIC19" s="7"/>
      <c r="AID19" s="7"/>
      <c r="AIE19" s="7"/>
      <c r="AIF19" s="7"/>
      <c r="AIG19" s="7"/>
      <c r="AIH19" s="7"/>
      <c r="AII19" s="7"/>
      <c r="AIJ19" s="7"/>
      <c r="AIK19" s="7"/>
      <c r="AIL19" s="7"/>
      <c r="AIM19" s="7"/>
      <c r="AIN19" s="7"/>
      <c r="AIO19" s="7"/>
      <c r="AIP19" s="7"/>
      <c r="AIQ19" s="7"/>
      <c r="AIR19" s="7"/>
      <c r="AIS19" s="7"/>
      <c r="AIT19" s="7"/>
      <c r="AIU19" s="7"/>
      <c r="AIV19" s="7"/>
      <c r="AIW19" s="7"/>
      <c r="AIX19" s="7"/>
      <c r="AIY19" s="7"/>
      <c r="AIZ19" s="7"/>
      <c r="AJA19" s="7"/>
      <c r="AJB19" s="7"/>
      <c r="AJC19" s="7"/>
      <c r="AJD19" s="7"/>
      <c r="AJE19" s="7"/>
      <c r="AJF19" s="7"/>
      <c r="AJG19" s="7"/>
      <c r="AJH19" s="7"/>
      <c r="AJI19" s="7"/>
      <c r="AJJ19" s="7"/>
      <c r="AJK19" s="7"/>
      <c r="AJL19" s="7"/>
      <c r="AJM19" s="7"/>
      <c r="AJN19" s="7"/>
      <c r="AJO19" s="7"/>
      <c r="AJP19" s="7"/>
      <c r="AJQ19" s="7"/>
      <c r="AJR19" s="7"/>
      <c r="AJS19" s="7"/>
      <c r="AJT19" s="7"/>
      <c r="AJU19" s="7"/>
      <c r="AJV19" s="7"/>
      <c r="AJW19" s="7"/>
      <c r="AJX19" s="7"/>
      <c r="AJY19" s="7"/>
      <c r="AJZ19" s="7"/>
      <c r="AKA19" s="7"/>
      <c r="AKB19" s="7"/>
      <c r="AKC19" s="7"/>
      <c r="AKD19" s="7"/>
      <c r="AKE19" s="7"/>
      <c r="AKF19" s="7"/>
      <c r="AKG19" s="7"/>
      <c r="AKH19" s="7"/>
      <c r="AKI19" s="7"/>
      <c r="AKJ19" s="7"/>
      <c r="AKK19" s="7"/>
      <c r="AKL19" s="7"/>
      <c r="AKM19" s="7"/>
      <c r="AKN19" s="7"/>
      <c r="AKO19" s="7"/>
      <c r="AKP19" s="7"/>
      <c r="AKQ19" s="7"/>
      <c r="AKR19" s="7"/>
      <c r="AKS19" s="7"/>
      <c r="AKT19" s="7"/>
      <c r="AKU19" s="7"/>
      <c r="AKV19" s="7"/>
      <c r="AKW19" s="7"/>
      <c r="AKX19" s="7"/>
      <c r="AKY19" s="7"/>
      <c r="AKZ19" s="7"/>
      <c r="ALA19" s="7"/>
      <c r="ALB19" s="7"/>
      <c r="ALC19" s="7"/>
      <c r="ALD19" s="7"/>
      <c r="ALE19" s="7"/>
      <c r="ALF19" s="7"/>
      <c r="ALG19" s="7"/>
      <c r="ALH19" s="7"/>
      <c r="ALI19" s="7"/>
      <c r="ALJ19" s="7"/>
      <c r="ALK19" s="7"/>
      <c r="ALL19" s="7"/>
      <c r="ALM19" s="7"/>
      <c r="ALN19" s="7"/>
      <c r="ALO19" s="7"/>
      <c r="ALP19" s="7"/>
      <c r="ALQ19" s="7"/>
      <c r="ALR19" s="7"/>
      <c r="ALS19" s="7"/>
      <c r="ALT19" s="7"/>
      <c r="ALU19" s="7"/>
      <c r="ALV19" s="7"/>
      <c r="ALW19" s="7"/>
      <c r="ALX19" s="7"/>
      <c r="ALY19" s="7"/>
      <c r="ALZ19" s="7"/>
      <c r="AMA19" s="7"/>
      <c r="AMB19" s="7"/>
      <c r="AMC19" s="7"/>
      <c r="AMD19" s="7"/>
      <c r="AME19" s="7"/>
      <c r="AMF19" s="7"/>
      <c r="AMG19" s="7"/>
      <c r="AMH19" s="7"/>
      <c r="AMI19" s="7"/>
      <c r="AMJ19" s="7"/>
    </row>
    <row r="20" spans="1:1024" s="9" customFormat="1" ht="13" x14ac:dyDescent="0.3">
      <c r="A20" s="27" t="s">
        <v>50</v>
      </c>
      <c r="B20" s="28">
        <v>2039373</v>
      </c>
      <c r="C20" s="29">
        <f t="shared" si="0"/>
        <v>6.9805082283907121</v>
      </c>
      <c r="D20" s="30">
        <v>2097758</v>
      </c>
      <c r="E20" s="29">
        <f t="shared" si="1"/>
        <v>7.0157821134976821</v>
      </c>
      <c r="F20" s="30">
        <f t="shared" si="2"/>
        <v>4137131</v>
      </c>
      <c r="G20" s="31">
        <f t="shared" si="3"/>
        <v>6.9983496292844434</v>
      </c>
      <c r="H20" s="32">
        <v>452</v>
      </c>
      <c r="I20" s="33">
        <f t="shared" si="4"/>
        <v>1.9616352747157364</v>
      </c>
      <c r="J20" s="34">
        <v>270</v>
      </c>
      <c r="K20" s="33">
        <f t="shared" si="5"/>
        <v>1.4947683109118086</v>
      </c>
      <c r="L20" s="35">
        <v>0</v>
      </c>
      <c r="M20" s="36">
        <f t="shared" si="6"/>
        <v>722</v>
      </c>
      <c r="N20" s="37">
        <f t="shared" si="7"/>
        <v>1.7564773141953534</v>
      </c>
      <c r="O20" s="32">
        <v>428</v>
      </c>
      <c r="P20" s="33">
        <f t="shared" si="8"/>
        <v>2.0285321579221764</v>
      </c>
      <c r="Q20" s="34">
        <v>255</v>
      </c>
      <c r="R20" s="33">
        <f t="shared" si="9"/>
        <v>1.5744628303284762</v>
      </c>
      <c r="S20" s="35">
        <v>0</v>
      </c>
      <c r="T20" s="36">
        <f t="shared" si="10"/>
        <v>683</v>
      </c>
      <c r="U20" s="37">
        <f t="shared" si="11"/>
        <v>1.8313446842740313</v>
      </c>
      <c r="V20" s="32">
        <v>394</v>
      </c>
      <c r="W20" s="33">
        <f t="shared" si="12"/>
        <v>2.0620714921233056</v>
      </c>
      <c r="X20" s="34">
        <v>230</v>
      </c>
      <c r="Y20" s="33">
        <f t="shared" si="13"/>
        <v>1.6131294711740778</v>
      </c>
      <c r="Z20" s="35">
        <v>0</v>
      </c>
      <c r="AA20" s="36">
        <f t="shared" si="14"/>
        <v>624</v>
      </c>
      <c r="AB20" s="37">
        <f t="shared" si="15"/>
        <v>1.8702232878765175</v>
      </c>
      <c r="AC20" s="38">
        <v>332</v>
      </c>
      <c r="AD20" s="33">
        <f t="shared" si="16"/>
        <v>2.0811132702313042</v>
      </c>
      <c r="AE20" s="34">
        <v>198</v>
      </c>
      <c r="AF20" s="33">
        <f t="shared" si="17"/>
        <v>1.7403533444669068</v>
      </c>
      <c r="AG20" s="35">
        <v>0</v>
      </c>
      <c r="AH20" s="36">
        <f t="shared" si="18"/>
        <v>530</v>
      </c>
      <c r="AI20" s="37">
        <f t="shared" si="19"/>
        <v>1.9392608854738382</v>
      </c>
      <c r="AJ20" s="38">
        <v>237</v>
      </c>
      <c r="AK20" s="33">
        <f t="shared" si="20"/>
        <v>2.0791297482235285</v>
      </c>
      <c r="AL20" s="34">
        <v>154</v>
      </c>
      <c r="AM20" s="33">
        <f t="shared" si="21"/>
        <v>2.0015596568754872</v>
      </c>
      <c r="AN20" s="35">
        <v>0</v>
      </c>
      <c r="AO20" s="36">
        <f t="shared" si="22"/>
        <v>391</v>
      </c>
      <c r="AP20" s="37">
        <f t="shared" si="23"/>
        <v>2.0478709474676582</v>
      </c>
      <c r="AQ20" s="38">
        <v>126</v>
      </c>
      <c r="AR20" s="33">
        <f t="shared" si="24"/>
        <v>1.9867549668874174</v>
      </c>
      <c r="AS20" s="34">
        <v>75</v>
      </c>
      <c r="AT20" s="33">
        <f t="shared" si="25"/>
        <v>1.8782870022539442</v>
      </c>
      <c r="AU20" s="35">
        <v>0</v>
      </c>
      <c r="AV20" s="36">
        <f t="shared" si="26"/>
        <v>201</v>
      </c>
      <c r="AW20" s="37">
        <f t="shared" si="27"/>
        <v>1.9448476052249637</v>
      </c>
      <c r="AX20" s="38">
        <v>50</v>
      </c>
      <c r="AY20" s="33">
        <f t="shared" si="28"/>
        <v>1.9817677368212445</v>
      </c>
      <c r="AZ20" s="34">
        <v>25</v>
      </c>
      <c r="BA20" s="33">
        <f t="shared" si="29"/>
        <v>1.5634771732332706</v>
      </c>
      <c r="BB20" s="35">
        <v>0</v>
      </c>
      <c r="BC20" s="36">
        <f t="shared" si="30"/>
        <v>75</v>
      </c>
      <c r="BD20" s="37">
        <f t="shared" si="31"/>
        <v>1.8195050946142648</v>
      </c>
      <c r="BE20" s="38">
        <v>7</v>
      </c>
      <c r="BF20" s="33">
        <f t="shared" si="32"/>
        <v>1.7632241813602016</v>
      </c>
      <c r="BG20" s="34">
        <v>4</v>
      </c>
      <c r="BH20" s="33">
        <f t="shared" si="33"/>
        <v>1.6</v>
      </c>
      <c r="BI20" s="35">
        <v>0</v>
      </c>
      <c r="BJ20" s="36">
        <f t="shared" si="34"/>
        <v>11</v>
      </c>
      <c r="BK20" s="37">
        <f t="shared" si="35"/>
        <v>1.7001545595054095</v>
      </c>
      <c r="BL20" s="38">
        <v>2</v>
      </c>
      <c r="BM20" s="33">
        <f t="shared" si="36"/>
        <v>3.125</v>
      </c>
      <c r="BN20" s="34">
        <v>0</v>
      </c>
      <c r="BO20" s="33">
        <f t="shared" si="37"/>
        <v>0</v>
      </c>
      <c r="BP20" s="35">
        <v>0</v>
      </c>
      <c r="BQ20" s="36">
        <f t="shared" si="38"/>
        <v>2</v>
      </c>
      <c r="BR20" s="37">
        <f t="shared" si="39"/>
        <v>1.8518518518518516</v>
      </c>
      <c r="BS20" s="38">
        <v>0</v>
      </c>
      <c r="BT20" s="33">
        <f t="shared" si="40"/>
        <v>0</v>
      </c>
      <c r="BU20" s="38">
        <v>0</v>
      </c>
      <c r="BV20" s="33">
        <f t="shared" si="41"/>
        <v>0</v>
      </c>
      <c r="BW20" s="35">
        <v>0</v>
      </c>
      <c r="BX20" s="36">
        <f t="shared" si="42"/>
        <v>0</v>
      </c>
      <c r="BY20" s="37">
        <f t="shared" si="43"/>
        <v>0</v>
      </c>
      <c r="BZ20" s="38">
        <v>0</v>
      </c>
      <c r="CA20" s="33"/>
      <c r="CB20" s="32">
        <v>0</v>
      </c>
      <c r="CC20" s="33"/>
      <c r="CD20" s="35">
        <v>0</v>
      </c>
      <c r="CE20" s="36">
        <f t="shared" si="44"/>
        <v>0</v>
      </c>
      <c r="CF20" s="37"/>
      <c r="CG20" s="38">
        <v>0</v>
      </c>
      <c r="CH20" s="33"/>
      <c r="CI20" s="32">
        <v>0</v>
      </c>
      <c r="CJ20" s="33"/>
      <c r="CK20" s="35">
        <v>0</v>
      </c>
      <c r="CL20" s="36">
        <f t="shared" si="45"/>
        <v>0</v>
      </c>
      <c r="CM20" s="37"/>
      <c r="CN20" s="38">
        <v>0</v>
      </c>
      <c r="CO20" s="33"/>
      <c r="CP20" s="32">
        <v>0</v>
      </c>
      <c r="CQ20" s="33"/>
      <c r="CR20" s="35">
        <v>0</v>
      </c>
      <c r="CS20" s="36">
        <f t="shared" si="46"/>
        <v>0</v>
      </c>
      <c r="CT20" s="37"/>
      <c r="CU20" s="38">
        <v>0</v>
      </c>
      <c r="CV20" s="33"/>
      <c r="CW20" s="32">
        <v>0</v>
      </c>
      <c r="CX20" s="33"/>
      <c r="CY20" s="35">
        <v>0</v>
      </c>
      <c r="CZ20" s="36">
        <f t="shared" si="47"/>
        <v>0</v>
      </c>
      <c r="DA20" s="37"/>
      <c r="AIC20" s="7"/>
      <c r="AID20" s="7"/>
      <c r="AIE20" s="7"/>
      <c r="AIF20" s="7"/>
      <c r="AIG20" s="7"/>
      <c r="AIH20" s="7"/>
      <c r="AII20" s="7"/>
      <c r="AIJ20" s="7"/>
      <c r="AIK20" s="7"/>
      <c r="AIL20" s="7"/>
      <c r="AIM20" s="7"/>
      <c r="AIN20" s="7"/>
      <c r="AIO20" s="7"/>
      <c r="AIP20" s="7"/>
      <c r="AIQ20" s="7"/>
      <c r="AIR20" s="7"/>
      <c r="AIS20" s="7"/>
      <c r="AIT20" s="7"/>
      <c r="AIU20" s="7"/>
      <c r="AIV20" s="7"/>
      <c r="AIW20" s="7"/>
      <c r="AIX20" s="7"/>
      <c r="AIY20" s="7"/>
      <c r="AIZ20" s="7"/>
      <c r="AJA20" s="7"/>
      <c r="AJB20" s="7"/>
      <c r="AJC20" s="7"/>
      <c r="AJD20" s="7"/>
      <c r="AJE20" s="7"/>
      <c r="AJF20" s="7"/>
      <c r="AJG20" s="7"/>
      <c r="AJH20" s="7"/>
      <c r="AJI20" s="7"/>
      <c r="AJJ20" s="7"/>
      <c r="AJK20" s="7"/>
      <c r="AJL20" s="7"/>
      <c r="AJM20" s="7"/>
      <c r="AJN20" s="7"/>
      <c r="AJO20" s="7"/>
      <c r="AJP20" s="7"/>
      <c r="AJQ20" s="7"/>
      <c r="AJR20" s="7"/>
      <c r="AJS20" s="7"/>
      <c r="AJT20" s="7"/>
      <c r="AJU20" s="7"/>
      <c r="AJV20" s="7"/>
      <c r="AJW20" s="7"/>
      <c r="AJX20" s="7"/>
      <c r="AJY20" s="7"/>
      <c r="AJZ20" s="7"/>
      <c r="AKA20" s="7"/>
      <c r="AKB20" s="7"/>
      <c r="AKC20" s="7"/>
      <c r="AKD20" s="7"/>
      <c r="AKE20" s="7"/>
      <c r="AKF20" s="7"/>
      <c r="AKG20" s="7"/>
      <c r="AKH20" s="7"/>
      <c r="AKI20" s="7"/>
      <c r="AKJ20" s="7"/>
      <c r="AKK20" s="7"/>
      <c r="AKL20" s="7"/>
      <c r="AKM20" s="7"/>
      <c r="AKN20" s="7"/>
      <c r="AKO20" s="7"/>
      <c r="AKP20" s="7"/>
      <c r="AKQ20" s="7"/>
      <c r="AKR20" s="7"/>
      <c r="AKS20" s="7"/>
      <c r="AKT20" s="7"/>
      <c r="AKU20" s="7"/>
      <c r="AKV20" s="7"/>
      <c r="AKW20" s="7"/>
      <c r="AKX20" s="7"/>
      <c r="AKY20" s="7"/>
      <c r="AKZ20" s="7"/>
      <c r="ALA20" s="7"/>
      <c r="ALB20" s="7"/>
      <c r="ALC20" s="7"/>
      <c r="ALD20" s="7"/>
      <c r="ALE20" s="7"/>
      <c r="ALF20" s="7"/>
      <c r="ALG20" s="7"/>
      <c r="ALH20" s="7"/>
      <c r="ALI20" s="7"/>
      <c r="ALJ20" s="7"/>
      <c r="ALK20" s="7"/>
      <c r="ALL20" s="7"/>
      <c r="ALM20" s="7"/>
      <c r="ALN20" s="7"/>
      <c r="ALO20" s="7"/>
      <c r="ALP20" s="7"/>
      <c r="ALQ20" s="7"/>
      <c r="ALR20" s="7"/>
      <c r="ALS20" s="7"/>
      <c r="ALT20" s="7"/>
      <c r="ALU20" s="7"/>
      <c r="ALV20" s="7"/>
      <c r="ALW20" s="7"/>
      <c r="ALX20" s="7"/>
      <c r="ALY20" s="7"/>
      <c r="ALZ20" s="7"/>
      <c r="AMA20" s="7"/>
      <c r="AMB20" s="7"/>
      <c r="AMC20" s="7"/>
      <c r="AMD20" s="7"/>
      <c r="AME20" s="7"/>
      <c r="AMF20" s="7"/>
      <c r="AMG20" s="7"/>
      <c r="AMH20" s="7"/>
      <c r="AMI20" s="7"/>
      <c r="AMJ20" s="7"/>
    </row>
    <row r="21" spans="1:1024" s="9" customFormat="1" ht="13" x14ac:dyDescent="0.3">
      <c r="A21" s="27" t="s">
        <v>51</v>
      </c>
      <c r="B21" s="28">
        <v>1866897</v>
      </c>
      <c r="C21" s="29">
        <f t="shared" si="0"/>
        <v>6.3901453388163594</v>
      </c>
      <c r="D21" s="30">
        <v>1918667</v>
      </c>
      <c r="E21" s="29">
        <f t="shared" si="1"/>
        <v>6.4168267361431841</v>
      </c>
      <c r="F21" s="30">
        <f t="shared" si="2"/>
        <v>3785564</v>
      </c>
      <c r="G21" s="31">
        <f t="shared" si="3"/>
        <v>6.4036406911051484</v>
      </c>
      <c r="H21" s="32">
        <v>835</v>
      </c>
      <c r="I21" s="33">
        <f t="shared" si="4"/>
        <v>3.6238173769638053</v>
      </c>
      <c r="J21" s="34">
        <v>396</v>
      </c>
      <c r="K21" s="33">
        <f t="shared" si="5"/>
        <v>2.1923268560039859</v>
      </c>
      <c r="L21" s="35">
        <v>0</v>
      </c>
      <c r="M21" s="36">
        <f t="shared" si="6"/>
        <v>1231</v>
      </c>
      <c r="N21" s="37">
        <f t="shared" si="7"/>
        <v>2.9947694927624378</v>
      </c>
      <c r="O21" s="32">
        <v>780</v>
      </c>
      <c r="P21" s="33">
        <f t="shared" si="8"/>
        <v>3.6968576709796674</v>
      </c>
      <c r="Q21" s="34">
        <v>371</v>
      </c>
      <c r="R21" s="33">
        <f t="shared" si="9"/>
        <v>2.2906890590269202</v>
      </c>
      <c r="S21" s="35">
        <v>0</v>
      </c>
      <c r="T21" s="36">
        <f t="shared" si="10"/>
        <v>1151</v>
      </c>
      <c r="U21" s="37">
        <f t="shared" si="11"/>
        <v>3.0862045850650222</v>
      </c>
      <c r="V21" s="32">
        <v>711</v>
      </c>
      <c r="W21" s="33">
        <f t="shared" si="12"/>
        <v>3.7211493170042393</v>
      </c>
      <c r="X21" s="34">
        <v>343</v>
      </c>
      <c r="Y21" s="33">
        <f t="shared" si="13"/>
        <v>2.4056669939682984</v>
      </c>
      <c r="Z21" s="35">
        <v>0</v>
      </c>
      <c r="AA21" s="36">
        <f t="shared" si="14"/>
        <v>1054</v>
      </c>
      <c r="AB21" s="37">
        <f t="shared" si="15"/>
        <v>3.1589989509965535</v>
      </c>
      <c r="AC21" s="38">
        <v>599</v>
      </c>
      <c r="AD21" s="33">
        <f t="shared" si="16"/>
        <v>3.7547796652667214</v>
      </c>
      <c r="AE21" s="34">
        <v>291</v>
      </c>
      <c r="AF21" s="33">
        <f t="shared" si="17"/>
        <v>2.5577920365649995</v>
      </c>
      <c r="AG21" s="35">
        <v>0</v>
      </c>
      <c r="AH21" s="36">
        <f t="shared" si="18"/>
        <v>890</v>
      </c>
      <c r="AI21" s="37">
        <f t="shared" si="19"/>
        <v>3.2564946944749358</v>
      </c>
      <c r="AJ21" s="38">
        <v>437</v>
      </c>
      <c r="AK21" s="33">
        <f t="shared" si="20"/>
        <v>3.8336696201421177</v>
      </c>
      <c r="AL21" s="34">
        <v>213</v>
      </c>
      <c r="AM21" s="33">
        <f t="shared" si="21"/>
        <v>2.7683909539901221</v>
      </c>
      <c r="AN21" s="35">
        <v>0</v>
      </c>
      <c r="AO21" s="36">
        <f t="shared" si="22"/>
        <v>650</v>
      </c>
      <c r="AP21" s="37">
        <f t="shared" si="23"/>
        <v>3.4043890431048029</v>
      </c>
      <c r="AQ21" s="38">
        <v>234</v>
      </c>
      <c r="AR21" s="33">
        <f t="shared" si="24"/>
        <v>3.6896877956480605</v>
      </c>
      <c r="AS21" s="34">
        <v>129</v>
      </c>
      <c r="AT21" s="33">
        <f t="shared" si="25"/>
        <v>3.2306536438767846</v>
      </c>
      <c r="AU21" s="35">
        <v>0</v>
      </c>
      <c r="AV21" s="36">
        <f t="shared" si="26"/>
        <v>363</v>
      </c>
      <c r="AW21" s="37">
        <f t="shared" si="27"/>
        <v>3.5123367198838897</v>
      </c>
      <c r="AX21" s="38">
        <v>99</v>
      </c>
      <c r="AY21" s="33">
        <f t="shared" si="28"/>
        <v>3.9239001189060643</v>
      </c>
      <c r="AZ21" s="34">
        <v>56</v>
      </c>
      <c r="BA21" s="33">
        <f t="shared" si="29"/>
        <v>3.5021888680425266</v>
      </c>
      <c r="BB21" s="35">
        <v>0</v>
      </c>
      <c r="BC21" s="36">
        <f t="shared" si="30"/>
        <v>155</v>
      </c>
      <c r="BD21" s="37">
        <f t="shared" si="31"/>
        <v>3.7603105288694807</v>
      </c>
      <c r="BE21" s="38">
        <v>13</v>
      </c>
      <c r="BF21" s="33">
        <f t="shared" si="32"/>
        <v>3.2745591939546599</v>
      </c>
      <c r="BG21" s="34">
        <v>5</v>
      </c>
      <c r="BH21" s="33">
        <f t="shared" si="33"/>
        <v>2</v>
      </c>
      <c r="BI21" s="35">
        <v>0</v>
      </c>
      <c r="BJ21" s="36">
        <f t="shared" si="34"/>
        <v>18</v>
      </c>
      <c r="BK21" s="37">
        <f t="shared" si="35"/>
        <v>2.7820710973724885</v>
      </c>
      <c r="BL21" s="38">
        <v>1</v>
      </c>
      <c r="BM21" s="33">
        <f t="shared" si="36"/>
        <v>1.5625</v>
      </c>
      <c r="BN21" s="34">
        <v>1</v>
      </c>
      <c r="BO21" s="33">
        <f t="shared" si="37"/>
        <v>2.2727272727272729</v>
      </c>
      <c r="BP21" s="35">
        <v>0</v>
      </c>
      <c r="BQ21" s="36">
        <f t="shared" si="38"/>
        <v>2</v>
      </c>
      <c r="BR21" s="37">
        <f t="shared" si="39"/>
        <v>1.8518518518518516</v>
      </c>
      <c r="BS21" s="38">
        <v>0</v>
      </c>
      <c r="BT21" s="33">
        <f t="shared" si="40"/>
        <v>0</v>
      </c>
      <c r="BU21" s="38">
        <v>0</v>
      </c>
      <c r="BV21" s="33">
        <f t="shared" si="41"/>
        <v>0</v>
      </c>
      <c r="BW21" s="35">
        <v>0</v>
      </c>
      <c r="BX21" s="36">
        <f t="shared" si="42"/>
        <v>0</v>
      </c>
      <c r="BY21" s="37">
        <f t="shared" si="43"/>
        <v>0</v>
      </c>
      <c r="BZ21" s="38">
        <v>0</v>
      </c>
      <c r="CA21" s="33"/>
      <c r="CB21" s="32">
        <v>0</v>
      </c>
      <c r="CC21" s="33"/>
      <c r="CD21" s="35">
        <v>0</v>
      </c>
      <c r="CE21" s="36">
        <f t="shared" si="44"/>
        <v>0</v>
      </c>
      <c r="CF21" s="37"/>
      <c r="CG21" s="38">
        <v>0</v>
      </c>
      <c r="CH21" s="33"/>
      <c r="CI21" s="32">
        <v>0</v>
      </c>
      <c r="CJ21" s="33"/>
      <c r="CK21" s="35">
        <v>0</v>
      </c>
      <c r="CL21" s="36">
        <f t="shared" si="45"/>
        <v>0</v>
      </c>
      <c r="CM21" s="37"/>
      <c r="CN21" s="38">
        <v>0</v>
      </c>
      <c r="CO21" s="33"/>
      <c r="CP21" s="32">
        <v>0</v>
      </c>
      <c r="CQ21" s="33"/>
      <c r="CR21" s="35">
        <v>0</v>
      </c>
      <c r="CS21" s="36">
        <f t="shared" si="46"/>
        <v>0</v>
      </c>
      <c r="CT21" s="37"/>
      <c r="CU21" s="38">
        <v>0</v>
      </c>
      <c r="CV21" s="33"/>
      <c r="CW21" s="32">
        <v>0</v>
      </c>
      <c r="CX21" s="33"/>
      <c r="CY21" s="35">
        <v>0</v>
      </c>
      <c r="CZ21" s="36">
        <f t="shared" si="47"/>
        <v>0</v>
      </c>
      <c r="DA21" s="37"/>
      <c r="AIC21" s="7"/>
      <c r="AID21" s="7"/>
      <c r="AIE21" s="7"/>
      <c r="AIF21" s="7"/>
      <c r="AIG21" s="7"/>
      <c r="AIH21" s="7"/>
      <c r="AII21" s="7"/>
      <c r="AIJ21" s="7"/>
      <c r="AIK21" s="7"/>
      <c r="AIL21" s="7"/>
      <c r="AIM21" s="7"/>
      <c r="AIN21" s="7"/>
      <c r="AIO21" s="7"/>
      <c r="AIP21" s="7"/>
      <c r="AIQ21" s="7"/>
      <c r="AIR21" s="7"/>
      <c r="AIS21" s="7"/>
      <c r="AIT21" s="7"/>
      <c r="AIU21" s="7"/>
      <c r="AIV21" s="7"/>
      <c r="AIW21" s="7"/>
      <c r="AIX21" s="7"/>
      <c r="AIY21" s="7"/>
      <c r="AIZ21" s="7"/>
      <c r="AJA21" s="7"/>
      <c r="AJB21" s="7"/>
      <c r="AJC21" s="7"/>
      <c r="AJD21" s="7"/>
      <c r="AJE21" s="7"/>
      <c r="AJF21" s="7"/>
      <c r="AJG21" s="7"/>
      <c r="AJH21" s="7"/>
      <c r="AJI21" s="7"/>
      <c r="AJJ21" s="7"/>
      <c r="AJK21" s="7"/>
      <c r="AJL21" s="7"/>
      <c r="AJM21" s="7"/>
      <c r="AJN21" s="7"/>
      <c r="AJO21" s="7"/>
      <c r="AJP21" s="7"/>
      <c r="AJQ21" s="7"/>
      <c r="AJR21" s="7"/>
      <c r="AJS21" s="7"/>
      <c r="AJT21" s="7"/>
      <c r="AJU21" s="7"/>
      <c r="AJV21" s="7"/>
      <c r="AJW21" s="7"/>
      <c r="AJX21" s="7"/>
      <c r="AJY21" s="7"/>
      <c r="AJZ21" s="7"/>
      <c r="AKA21" s="7"/>
      <c r="AKB21" s="7"/>
      <c r="AKC21" s="7"/>
      <c r="AKD21" s="7"/>
      <c r="AKE21" s="7"/>
      <c r="AKF21" s="7"/>
      <c r="AKG21" s="7"/>
      <c r="AKH21" s="7"/>
      <c r="AKI21" s="7"/>
      <c r="AKJ21" s="7"/>
      <c r="AKK21" s="7"/>
      <c r="AKL21" s="7"/>
      <c r="AKM21" s="7"/>
      <c r="AKN21" s="7"/>
      <c r="AKO21" s="7"/>
      <c r="AKP21" s="7"/>
      <c r="AKQ21" s="7"/>
      <c r="AKR21" s="7"/>
      <c r="AKS21" s="7"/>
      <c r="AKT21" s="7"/>
      <c r="AKU21" s="7"/>
      <c r="AKV21" s="7"/>
      <c r="AKW21" s="7"/>
      <c r="AKX21" s="7"/>
      <c r="AKY21" s="7"/>
      <c r="AKZ21" s="7"/>
      <c r="ALA21" s="7"/>
      <c r="ALB21" s="7"/>
      <c r="ALC21" s="7"/>
      <c r="ALD21" s="7"/>
      <c r="ALE21" s="7"/>
      <c r="ALF21" s="7"/>
      <c r="ALG21" s="7"/>
      <c r="ALH21" s="7"/>
      <c r="ALI21" s="7"/>
      <c r="ALJ21" s="7"/>
      <c r="ALK21" s="7"/>
      <c r="ALL21" s="7"/>
      <c r="ALM21" s="7"/>
      <c r="ALN21" s="7"/>
      <c r="ALO21" s="7"/>
      <c r="ALP21" s="7"/>
      <c r="ALQ21" s="7"/>
      <c r="ALR21" s="7"/>
      <c r="ALS21" s="7"/>
      <c r="ALT21" s="7"/>
      <c r="ALU21" s="7"/>
      <c r="ALV21" s="7"/>
      <c r="ALW21" s="7"/>
      <c r="ALX21" s="7"/>
      <c r="ALY21" s="7"/>
      <c r="ALZ21" s="7"/>
      <c r="AMA21" s="7"/>
      <c r="AMB21" s="7"/>
      <c r="AMC21" s="7"/>
      <c r="AMD21" s="7"/>
      <c r="AME21" s="7"/>
      <c r="AMF21" s="7"/>
      <c r="AMG21" s="7"/>
      <c r="AMH21" s="7"/>
      <c r="AMI21" s="7"/>
      <c r="AMJ21" s="7"/>
    </row>
    <row r="22" spans="1:1024" s="9" customFormat="1" ht="13" x14ac:dyDescent="0.3">
      <c r="A22" s="27" t="s">
        <v>52</v>
      </c>
      <c r="B22" s="28">
        <v>1585580</v>
      </c>
      <c r="C22" s="29">
        <f t="shared" si="0"/>
        <v>5.4272338786341416</v>
      </c>
      <c r="D22" s="30">
        <v>1648446</v>
      </c>
      <c r="E22" s="29">
        <f t="shared" si="1"/>
        <v>5.5130944379031321</v>
      </c>
      <c r="F22" s="30">
        <f t="shared" si="2"/>
        <v>3234026</v>
      </c>
      <c r="G22" s="31">
        <f t="shared" si="3"/>
        <v>5.4706618326072469</v>
      </c>
      <c r="H22" s="32">
        <v>1181</v>
      </c>
      <c r="I22" s="33">
        <f t="shared" si="4"/>
        <v>5.1254231403523995</v>
      </c>
      <c r="J22" s="34">
        <v>584</v>
      </c>
      <c r="K22" s="33">
        <f t="shared" si="5"/>
        <v>3.2331284947129495</v>
      </c>
      <c r="L22" s="35">
        <v>0</v>
      </c>
      <c r="M22" s="36">
        <f t="shared" si="6"/>
        <v>1765</v>
      </c>
      <c r="N22" s="37">
        <f t="shared" si="7"/>
        <v>4.2938815229290839</v>
      </c>
      <c r="O22" s="32">
        <v>1102</v>
      </c>
      <c r="P22" s="33">
        <f t="shared" si="8"/>
        <v>5.2229963505379402</v>
      </c>
      <c r="Q22" s="34">
        <v>541</v>
      </c>
      <c r="R22" s="33">
        <f t="shared" si="9"/>
        <v>3.3403309459125707</v>
      </c>
      <c r="S22" s="35">
        <v>0</v>
      </c>
      <c r="T22" s="36">
        <f t="shared" si="10"/>
        <v>1643</v>
      </c>
      <c r="U22" s="37">
        <f t="shared" si="11"/>
        <v>4.4054162756401665</v>
      </c>
      <c r="V22" s="32">
        <v>1011</v>
      </c>
      <c r="W22" s="33">
        <f t="shared" si="12"/>
        <v>5.2912545140524418</v>
      </c>
      <c r="X22" s="34">
        <v>497</v>
      </c>
      <c r="Y22" s="33">
        <f t="shared" si="13"/>
        <v>3.4857623790152901</v>
      </c>
      <c r="Z22" s="35">
        <v>0</v>
      </c>
      <c r="AA22" s="36">
        <f t="shared" si="14"/>
        <v>1508</v>
      </c>
      <c r="AB22" s="37">
        <f t="shared" si="15"/>
        <v>4.5197062790349172</v>
      </c>
      <c r="AC22" s="38">
        <v>874</v>
      </c>
      <c r="AD22" s="33">
        <f t="shared" si="16"/>
        <v>5.4785933680185543</v>
      </c>
      <c r="AE22" s="34">
        <v>436</v>
      </c>
      <c r="AF22" s="33">
        <f t="shared" si="17"/>
        <v>3.832293223169553</v>
      </c>
      <c r="AG22" s="35">
        <v>0</v>
      </c>
      <c r="AH22" s="36">
        <f t="shared" si="18"/>
        <v>1310</v>
      </c>
      <c r="AI22" s="37">
        <f t="shared" si="19"/>
        <v>4.7932674716428831</v>
      </c>
      <c r="AJ22" s="38">
        <v>635</v>
      </c>
      <c r="AK22" s="33">
        <f t="shared" si="20"/>
        <v>5.5706640933415219</v>
      </c>
      <c r="AL22" s="34">
        <v>313</v>
      </c>
      <c r="AM22" s="33">
        <f t="shared" si="21"/>
        <v>4.0681050168962827</v>
      </c>
      <c r="AN22" s="35">
        <v>0</v>
      </c>
      <c r="AO22" s="36">
        <f t="shared" si="22"/>
        <v>948</v>
      </c>
      <c r="AP22" s="37">
        <f t="shared" si="23"/>
        <v>4.9651704813282356</v>
      </c>
      <c r="AQ22" s="38">
        <v>363</v>
      </c>
      <c r="AR22" s="33">
        <f t="shared" si="24"/>
        <v>5.7237464522232733</v>
      </c>
      <c r="AS22" s="34">
        <v>172</v>
      </c>
      <c r="AT22" s="33">
        <f t="shared" si="25"/>
        <v>4.3075381918357118</v>
      </c>
      <c r="AU22" s="35">
        <v>0</v>
      </c>
      <c r="AV22" s="36">
        <f t="shared" si="26"/>
        <v>535</v>
      </c>
      <c r="AW22" s="37">
        <f t="shared" si="27"/>
        <v>5.1765844218674406</v>
      </c>
      <c r="AX22" s="38">
        <v>138</v>
      </c>
      <c r="AY22" s="33">
        <f t="shared" si="28"/>
        <v>5.4696789536266346</v>
      </c>
      <c r="AZ22" s="34">
        <v>64</v>
      </c>
      <c r="BA22" s="33">
        <f t="shared" si="29"/>
        <v>4.002501563477173</v>
      </c>
      <c r="BB22" s="35">
        <v>0</v>
      </c>
      <c r="BC22" s="36">
        <f t="shared" si="30"/>
        <v>202</v>
      </c>
      <c r="BD22" s="37">
        <f t="shared" si="31"/>
        <v>4.90053372149442</v>
      </c>
      <c r="BE22" s="38">
        <v>20</v>
      </c>
      <c r="BF22" s="33">
        <f t="shared" si="32"/>
        <v>5.037783375314862</v>
      </c>
      <c r="BG22" s="34">
        <v>13</v>
      </c>
      <c r="BH22" s="33">
        <f t="shared" si="33"/>
        <v>5.2</v>
      </c>
      <c r="BI22" s="35">
        <v>0</v>
      </c>
      <c r="BJ22" s="36">
        <f t="shared" si="34"/>
        <v>33</v>
      </c>
      <c r="BK22" s="37">
        <f t="shared" si="35"/>
        <v>5.1004636785162285</v>
      </c>
      <c r="BL22" s="38">
        <v>1</v>
      </c>
      <c r="BM22" s="33">
        <f t="shared" si="36"/>
        <v>1.5625</v>
      </c>
      <c r="BN22" s="34">
        <v>2</v>
      </c>
      <c r="BO22" s="33">
        <f t="shared" si="37"/>
        <v>4.5454545454545459</v>
      </c>
      <c r="BP22" s="35">
        <v>0</v>
      </c>
      <c r="BQ22" s="36">
        <f t="shared" si="38"/>
        <v>3</v>
      </c>
      <c r="BR22" s="37">
        <f t="shared" si="39"/>
        <v>2.7777777777777777</v>
      </c>
      <c r="BS22" s="38">
        <v>1</v>
      </c>
      <c r="BT22" s="33">
        <f t="shared" si="40"/>
        <v>50</v>
      </c>
      <c r="BU22" s="38">
        <v>0</v>
      </c>
      <c r="BV22" s="33">
        <f t="shared" si="41"/>
        <v>0</v>
      </c>
      <c r="BW22" s="35">
        <v>0</v>
      </c>
      <c r="BX22" s="36">
        <f t="shared" si="42"/>
        <v>1</v>
      </c>
      <c r="BY22" s="37">
        <f t="shared" si="43"/>
        <v>20</v>
      </c>
      <c r="BZ22" s="38">
        <v>0</v>
      </c>
      <c r="CA22" s="33"/>
      <c r="CB22" s="32">
        <v>0</v>
      </c>
      <c r="CC22" s="33"/>
      <c r="CD22" s="35">
        <v>0</v>
      </c>
      <c r="CE22" s="36">
        <f t="shared" si="44"/>
        <v>0</v>
      </c>
      <c r="CF22" s="37"/>
      <c r="CG22" s="38">
        <v>0</v>
      </c>
      <c r="CH22" s="33"/>
      <c r="CI22" s="32">
        <v>0</v>
      </c>
      <c r="CJ22" s="33"/>
      <c r="CK22" s="35">
        <v>0</v>
      </c>
      <c r="CL22" s="36">
        <f t="shared" si="45"/>
        <v>0</v>
      </c>
      <c r="CM22" s="37"/>
      <c r="CN22" s="38">
        <v>0</v>
      </c>
      <c r="CO22" s="33"/>
      <c r="CP22" s="32">
        <v>0</v>
      </c>
      <c r="CQ22" s="33"/>
      <c r="CR22" s="35">
        <v>0</v>
      </c>
      <c r="CS22" s="36">
        <f t="shared" si="46"/>
        <v>0</v>
      </c>
      <c r="CT22" s="37"/>
      <c r="CU22" s="38">
        <v>0</v>
      </c>
      <c r="CV22" s="33"/>
      <c r="CW22" s="32">
        <v>0</v>
      </c>
      <c r="CX22" s="33"/>
      <c r="CY22" s="35">
        <v>0</v>
      </c>
      <c r="CZ22" s="36">
        <f t="shared" si="47"/>
        <v>0</v>
      </c>
      <c r="DA22" s="37"/>
      <c r="AIC22" s="7"/>
      <c r="AID22" s="7"/>
      <c r="AIE22" s="7"/>
      <c r="AIF22" s="7"/>
      <c r="AIG22" s="7"/>
      <c r="AIH22" s="7"/>
      <c r="AII22" s="7"/>
      <c r="AIJ22" s="7"/>
      <c r="AIK22" s="7"/>
      <c r="AIL22" s="7"/>
      <c r="AIM22" s="7"/>
      <c r="AIN22" s="7"/>
      <c r="AIO22" s="7"/>
      <c r="AIP22" s="7"/>
      <c r="AIQ22" s="7"/>
      <c r="AIR22" s="7"/>
      <c r="AIS22" s="7"/>
      <c r="AIT22" s="7"/>
      <c r="AIU22" s="7"/>
      <c r="AIV22" s="7"/>
      <c r="AIW22" s="7"/>
      <c r="AIX22" s="7"/>
      <c r="AIY22" s="7"/>
      <c r="AIZ22" s="7"/>
      <c r="AJA22" s="7"/>
      <c r="AJB22" s="7"/>
      <c r="AJC22" s="7"/>
      <c r="AJD22" s="7"/>
      <c r="AJE22" s="7"/>
      <c r="AJF22" s="7"/>
      <c r="AJG22" s="7"/>
      <c r="AJH22" s="7"/>
      <c r="AJI22" s="7"/>
      <c r="AJJ22" s="7"/>
      <c r="AJK22" s="7"/>
      <c r="AJL22" s="7"/>
      <c r="AJM22" s="7"/>
      <c r="AJN22" s="7"/>
      <c r="AJO22" s="7"/>
      <c r="AJP22" s="7"/>
      <c r="AJQ22" s="7"/>
      <c r="AJR22" s="7"/>
      <c r="AJS22" s="7"/>
      <c r="AJT22" s="7"/>
      <c r="AJU22" s="7"/>
      <c r="AJV22" s="7"/>
      <c r="AJW22" s="7"/>
      <c r="AJX22" s="7"/>
      <c r="AJY22" s="7"/>
      <c r="AJZ22" s="7"/>
      <c r="AKA22" s="7"/>
      <c r="AKB22" s="7"/>
      <c r="AKC22" s="7"/>
      <c r="AKD22" s="7"/>
      <c r="AKE22" s="7"/>
      <c r="AKF22" s="7"/>
      <c r="AKG22" s="7"/>
      <c r="AKH22" s="7"/>
      <c r="AKI22" s="7"/>
      <c r="AKJ22" s="7"/>
      <c r="AKK22" s="7"/>
      <c r="AKL22" s="7"/>
      <c r="AKM22" s="7"/>
      <c r="AKN22" s="7"/>
      <c r="AKO22" s="7"/>
      <c r="AKP22" s="7"/>
      <c r="AKQ22" s="7"/>
      <c r="AKR22" s="7"/>
      <c r="AKS22" s="7"/>
      <c r="AKT22" s="7"/>
      <c r="AKU22" s="7"/>
      <c r="AKV22" s="7"/>
      <c r="AKW22" s="7"/>
      <c r="AKX22" s="7"/>
      <c r="AKY22" s="7"/>
      <c r="AKZ22" s="7"/>
      <c r="ALA22" s="7"/>
      <c r="ALB22" s="7"/>
      <c r="ALC22" s="7"/>
      <c r="ALD22" s="7"/>
      <c r="ALE22" s="7"/>
      <c r="ALF22" s="7"/>
      <c r="ALG22" s="7"/>
      <c r="ALH22" s="7"/>
      <c r="ALI22" s="7"/>
      <c r="ALJ22" s="7"/>
      <c r="ALK22" s="7"/>
      <c r="ALL22" s="7"/>
      <c r="ALM22" s="7"/>
      <c r="ALN22" s="7"/>
      <c r="ALO22" s="7"/>
      <c r="ALP22" s="7"/>
      <c r="ALQ22" s="7"/>
      <c r="ALR22" s="7"/>
      <c r="ALS22" s="7"/>
      <c r="ALT22" s="7"/>
      <c r="ALU22" s="7"/>
      <c r="ALV22" s="7"/>
      <c r="ALW22" s="7"/>
      <c r="ALX22" s="7"/>
      <c r="ALY22" s="7"/>
      <c r="ALZ22" s="7"/>
      <c r="AMA22" s="7"/>
      <c r="AMB22" s="7"/>
      <c r="AMC22" s="7"/>
      <c r="AMD22" s="7"/>
      <c r="AME22" s="7"/>
      <c r="AMF22" s="7"/>
      <c r="AMG22" s="7"/>
      <c r="AMH22" s="7"/>
      <c r="AMI22" s="7"/>
      <c r="AMJ22" s="7"/>
    </row>
    <row r="23" spans="1:1024" s="9" customFormat="1" ht="13" x14ac:dyDescent="0.3">
      <c r="A23" s="27" t="s">
        <v>53</v>
      </c>
      <c r="B23" s="28">
        <v>1455983</v>
      </c>
      <c r="C23" s="29">
        <f t="shared" si="0"/>
        <v>4.9836402227042313</v>
      </c>
      <c r="D23" s="30">
        <v>1550793</v>
      </c>
      <c r="E23" s="29">
        <f t="shared" si="1"/>
        <v>5.186501870633986</v>
      </c>
      <c r="F23" s="30">
        <f t="shared" si="2"/>
        <v>3006776</v>
      </c>
      <c r="G23" s="31">
        <f t="shared" si="3"/>
        <v>5.0862468954793458</v>
      </c>
      <c r="H23" s="32">
        <v>1577</v>
      </c>
      <c r="I23" s="33">
        <f t="shared" si="4"/>
        <v>6.8440239562537979</v>
      </c>
      <c r="J23" s="34">
        <v>808</v>
      </c>
      <c r="K23" s="33">
        <f t="shared" si="5"/>
        <v>4.4732325748768202</v>
      </c>
      <c r="L23" s="35">
        <v>0</v>
      </c>
      <c r="M23" s="36">
        <f t="shared" si="6"/>
        <v>2385</v>
      </c>
      <c r="N23" s="37">
        <f t="shared" si="7"/>
        <v>5.8022138425982241</v>
      </c>
      <c r="O23" s="32">
        <v>1466</v>
      </c>
      <c r="P23" s="33">
        <f t="shared" si="8"/>
        <v>6.9481965969951185</v>
      </c>
      <c r="Q23" s="34">
        <v>738</v>
      </c>
      <c r="R23" s="33">
        <f t="shared" si="9"/>
        <v>4.556680661891825</v>
      </c>
      <c r="S23" s="35">
        <v>0</v>
      </c>
      <c r="T23" s="36">
        <f t="shared" si="10"/>
        <v>2204</v>
      </c>
      <c r="U23" s="37">
        <f t="shared" si="11"/>
        <v>5.9096393618447509</v>
      </c>
      <c r="V23" s="32">
        <v>1355</v>
      </c>
      <c r="W23" s="33">
        <f t="shared" si="12"/>
        <v>7.0916418066677132</v>
      </c>
      <c r="X23" s="34">
        <v>670</v>
      </c>
      <c r="Y23" s="33">
        <f t="shared" si="13"/>
        <v>4.6991162855940525</v>
      </c>
      <c r="Z23" s="35">
        <v>0</v>
      </c>
      <c r="AA23" s="36">
        <f t="shared" si="14"/>
        <v>2025</v>
      </c>
      <c r="AB23" s="37">
        <f t="shared" si="15"/>
        <v>6.0692342274838902</v>
      </c>
      <c r="AC23" s="38">
        <v>1146</v>
      </c>
      <c r="AD23" s="33">
        <f t="shared" si="16"/>
        <v>7.1836018303767322</v>
      </c>
      <c r="AE23" s="34">
        <v>569</v>
      </c>
      <c r="AF23" s="33">
        <f t="shared" si="17"/>
        <v>5.0013184495033842</v>
      </c>
      <c r="AG23" s="35">
        <v>0</v>
      </c>
      <c r="AH23" s="36">
        <f t="shared" si="18"/>
        <v>1715</v>
      </c>
      <c r="AI23" s="37">
        <f t="shared" si="19"/>
        <v>6.2751555067691189</v>
      </c>
      <c r="AJ23" s="38">
        <v>839</v>
      </c>
      <c r="AK23" s="33">
        <f t="shared" si="20"/>
        <v>7.3602947626984827</v>
      </c>
      <c r="AL23" s="34">
        <v>418</v>
      </c>
      <c r="AM23" s="33">
        <f t="shared" si="21"/>
        <v>5.432804782947751</v>
      </c>
      <c r="AN23" s="35">
        <v>0</v>
      </c>
      <c r="AO23" s="36">
        <f t="shared" si="22"/>
        <v>1257</v>
      </c>
      <c r="AP23" s="37">
        <f t="shared" si="23"/>
        <v>6.5835646572042101</v>
      </c>
      <c r="AQ23" s="38">
        <v>469</v>
      </c>
      <c r="AR23" s="33">
        <f t="shared" si="24"/>
        <v>7.3951434878587197</v>
      </c>
      <c r="AS23" s="34">
        <v>235</v>
      </c>
      <c r="AT23" s="33">
        <f t="shared" si="25"/>
        <v>5.8852992737290259</v>
      </c>
      <c r="AU23" s="35">
        <v>0</v>
      </c>
      <c r="AV23" s="36">
        <f t="shared" si="26"/>
        <v>704</v>
      </c>
      <c r="AW23" s="37">
        <f t="shared" si="27"/>
        <v>6.8118045476536047</v>
      </c>
      <c r="AX23" s="38">
        <v>190</v>
      </c>
      <c r="AY23" s="33">
        <f t="shared" si="28"/>
        <v>7.5307173999207295</v>
      </c>
      <c r="AZ23" s="34">
        <v>87</v>
      </c>
      <c r="BA23" s="33">
        <f t="shared" si="29"/>
        <v>5.4409005628517821</v>
      </c>
      <c r="BB23" s="35">
        <v>0</v>
      </c>
      <c r="BC23" s="36">
        <f t="shared" si="30"/>
        <v>277</v>
      </c>
      <c r="BD23" s="37">
        <f t="shared" si="31"/>
        <v>6.7200388161086853</v>
      </c>
      <c r="BE23" s="38">
        <v>37</v>
      </c>
      <c r="BF23" s="33">
        <f t="shared" si="32"/>
        <v>9.3198992443324933</v>
      </c>
      <c r="BG23" s="34">
        <v>16</v>
      </c>
      <c r="BH23" s="33">
        <f t="shared" si="33"/>
        <v>6.4</v>
      </c>
      <c r="BI23" s="35">
        <v>0</v>
      </c>
      <c r="BJ23" s="36">
        <f t="shared" si="34"/>
        <v>53</v>
      </c>
      <c r="BK23" s="37">
        <f t="shared" si="35"/>
        <v>8.1916537867078816</v>
      </c>
      <c r="BL23" s="38">
        <v>7</v>
      </c>
      <c r="BM23" s="33">
        <f t="shared" si="36"/>
        <v>10.9375</v>
      </c>
      <c r="BN23" s="34">
        <v>4</v>
      </c>
      <c r="BO23" s="33">
        <f t="shared" si="37"/>
        <v>9.0909090909090917</v>
      </c>
      <c r="BP23" s="35">
        <v>0</v>
      </c>
      <c r="BQ23" s="36">
        <f t="shared" si="38"/>
        <v>11</v>
      </c>
      <c r="BR23" s="37">
        <f t="shared" si="39"/>
        <v>10.185185185185185</v>
      </c>
      <c r="BS23" s="38">
        <v>0</v>
      </c>
      <c r="BT23" s="33">
        <f t="shared" si="40"/>
        <v>0</v>
      </c>
      <c r="BU23" s="38">
        <v>0</v>
      </c>
      <c r="BV23" s="33">
        <f t="shared" si="41"/>
        <v>0</v>
      </c>
      <c r="BW23" s="35">
        <v>0</v>
      </c>
      <c r="BX23" s="36">
        <f t="shared" si="42"/>
        <v>0</v>
      </c>
      <c r="BY23" s="37">
        <f t="shared" si="43"/>
        <v>0</v>
      </c>
      <c r="BZ23" s="38">
        <v>0</v>
      </c>
      <c r="CA23" s="33"/>
      <c r="CB23" s="32">
        <v>0</v>
      </c>
      <c r="CC23" s="33"/>
      <c r="CD23" s="35">
        <v>0</v>
      </c>
      <c r="CE23" s="36">
        <f t="shared" si="44"/>
        <v>0</v>
      </c>
      <c r="CF23" s="37"/>
      <c r="CG23" s="38">
        <v>0</v>
      </c>
      <c r="CH23" s="33"/>
      <c r="CI23" s="32">
        <v>0</v>
      </c>
      <c r="CJ23" s="33"/>
      <c r="CK23" s="35">
        <v>0</v>
      </c>
      <c r="CL23" s="36">
        <f t="shared" si="45"/>
        <v>0</v>
      </c>
      <c r="CM23" s="37"/>
      <c r="CN23" s="38">
        <v>0</v>
      </c>
      <c r="CO23" s="33"/>
      <c r="CP23" s="32">
        <v>0</v>
      </c>
      <c r="CQ23" s="33"/>
      <c r="CR23" s="35">
        <v>0</v>
      </c>
      <c r="CS23" s="36">
        <f t="shared" si="46"/>
        <v>0</v>
      </c>
      <c r="CT23" s="37"/>
      <c r="CU23" s="38">
        <v>0</v>
      </c>
      <c r="CV23" s="33"/>
      <c r="CW23" s="32">
        <v>0</v>
      </c>
      <c r="CX23" s="33"/>
      <c r="CY23" s="35">
        <v>0</v>
      </c>
      <c r="CZ23" s="36">
        <f t="shared" si="47"/>
        <v>0</v>
      </c>
      <c r="DA23" s="37"/>
      <c r="AIC23" s="7"/>
      <c r="AID23" s="7"/>
      <c r="AIE23" s="7"/>
      <c r="AIF23" s="7"/>
      <c r="AIG23" s="7"/>
      <c r="AIH23" s="7"/>
      <c r="AII23" s="7"/>
      <c r="AIJ23" s="7"/>
      <c r="AIK23" s="7"/>
      <c r="AIL23" s="7"/>
      <c r="AIM23" s="7"/>
      <c r="AIN23" s="7"/>
      <c r="AIO23" s="7"/>
      <c r="AIP23" s="7"/>
      <c r="AIQ23" s="7"/>
      <c r="AIR23" s="7"/>
      <c r="AIS23" s="7"/>
      <c r="AIT23" s="7"/>
      <c r="AIU23" s="7"/>
      <c r="AIV23" s="7"/>
      <c r="AIW23" s="7"/>
      <c r="AIX23" s="7"/>
      <c r="AIY23" s="7"/>
      <c r="AIZ23" s="7"/>
      <c r="AJA23" s="7"/>
      <c r="AJB23" s="7"/>
      <c r="AJC23" s="7"/>
      <c r="AJD23" s="7"/>
      <c r="AJE23" s="7"/>
      <c r="AJF23" s="7"/>
      <c r="AJG23" s="7"/>
      <c r="AJH23" s="7"/>
      <c r="AJI23" s="7"/>
      <c r="AJJ23" s="7"/>
      <c r="AJK23" s="7"/>
      <c r="AJL23" s="7"/>
      <c r="AJM23" s="7"/>
      <c r="AJN23" s="7"/>
      <c r="AJO23" s="7"/>
      <c r="AJP23" s="7"/>
      <c r="AJQ23" s="7"/>
      <c r="AJR23" s="7"/>
      <c r="AJS23" s="7"/>
      <c r="AJT23" s="7"/>
      <c r="AJU23" s="7"/>
      <c r="AJV23" s="7"/>
      <c r="AJW23" s="7"/>
      <c r="AJX23" s="7"/>
      <c r="AJY23" s="7"/>
      <c r="AJZ23" s="7"/>
      <c r="AKA23" s="7"/>
      <c r="AKB23" s="7"/>
      <c r="AKC23" s="7"/>
      <c r="AKD23" s="7"/>
      <c r="AKE23" s="7"/>
      <c r="AKF23" s="7"/>
      <c r="AKG23" s="7"/>
      <c r="AKH23" s="7"/>
      <c r="AKI23" s="7"/>
      <c r="AKJ23" s="7"/>
      <c r="AKK23" s="7"/>
      <c r="AKL23" s="7"/>
      <c r="AKM23" s="7"/>
      <c r="AKN23" s="7"/>
      <c r="AKO23" s="7"/>
      <c r="AKP23" s="7"/>
      <c r="AKQ23" s="7"/>
      <c r="AKR23" s="7"/>
      <c r="AKS23" s="7"/>
      <c r="AKT23" s="7"/>
      <c r="AKU23" s="7"/>
      <c r="AKV23" s="7"/>
      <c r="AKW23" s="7"/>
      <c r="AKX23" s="7"/>
      <c r="AKY23" s="7"/>
      <c r="AKZ23" s="7"/>
      <c r="ALA23" s="7"/>
      <c r="ALB23" s="7"/>
      <c r="ALC23" s="7"/>
      <c r="ALD23" s="7"/>
      <c r="ALE23" s="7"/>
      <c r="ALF23" s="7"/>
      <c r="ALG23" s="7"/>
      <c r="ALH23" s="7"/>
      <c r="ALI23" s="7"/>
      <c r="ALJ23" s="7"/>
      <c r="ALK23" s="7"/>
      <c r="ALL23" s="7"/>
      <c r="ALM23" s="7"/>
      <c r="ALN23" s="7"/>
      <c r="ALO23" s="7"/>
      <c r="ALP23" s="7"/>
      <c r="ALQ23" s="7"/>
      <c r="ALR23" s="7"/>
      <c r="ALS23" s="7"/>
      <c r="ALT23" s="7"/>
      <c r="ALU23" s="7"/>
      <c r="ALV23" s="7"/>
      <c r="ALW23" s="7"/>
      <c r="ALX23" s="7"/>
      <c r="ALY23" s="7"/>
      <c r="ALZ23" s="7"/>
      <c r="AMA23" s="7"/>
      <c r="AMB23" s="7"/>
      <c r="AMC23" s="7"/>
      <c r="AMD23" s="7"/>
      <c r="AME23" s="7"/>
      <c r="AMF23" s="7"/>
      <c r="AMG23" s="7"/>
      <c r="AMH23" s="7"/>
      <c r="AMI23" s="7"/>
      <c r="AMJ23" s="7"/>
    </row>
    <row r="24" spans="1:1024" s="9" customFormat="1" ht="13" x14ac:dyDescent="0.3">
      <c r="A24" s="27" t="s">
        <v>54</v>
      </c>
      <c r="B24" s="28">
        <v>1389405</v>
      </c>
      <c r="C24" s="29">
        <f t="shared" si="0"/>
        <v>4.7557523979513299</v>
      </c>
      <c r="D24" s="30">
        <v>1510747</v>
      </c>
      <c r="E24" s="29">
        <f t="shared" si="1"/>
        <v>5.0525712597069257</v>
      </c>
      <c r="F24" s="30">
        <f t="shared" si="2"/>
        <v>2900152</v>
      </c>
      <c r="G24" s="31">
        <f t="shared" si="3"/>
        <v>4.9058822826902357</v>
      </c>
      <c r="H24" s="32">
        <v>2527</v>
      </c>
      <c r="I24" s="33">
        <f t="shared" si="4"/>
        <v>10.966929953997049</v>
      </c>
      <c r="J24" s="34">
        <v>1345</v>
      </c>
      <c r="K24" s="33">
        <f t="shared" si="5"/>
        <v>7.4461606599125281</v>
      </c>
      <c r="L24" s="35">
        <v>0</v>
      </c>
      <c r="M24" s="36">
        <f t="shared" si="6"/>
        <v>3872</v>
      </c>
      <c r="N24" s="37">
        <f t="shared" si="7"/>
        <v>9.4197786157401779</v>
      </c>
      <c r="O24" s="32">
        <v>2333</v>
      </c>
      <c r="P24" s="33">
        <f t="shared" si="8"/>
        <v>11.057396085122518</v>
      </c>
      <c r="Q24" s="34">
        <v>1235</v>
      </c>
      <c r="R24" s="33">
        <f t="shared" si="9"/>
        <v>7.6253395900222269</v>
      </c>
      <c r="S24" s="35">
        <v>0</v>
      </c>
      <c r="T24" s="36">
        <f t="shared" si="10"/>
        <v>3568</v>
      </c>
      <c r="U24" s="37">
        <f t="shared" si="11"/>
        <v>9.5669660812441339</v>
      </c>
      <c r="V24" s="32">
        <v>2144</v>
      </c>
      <c r="W24" s="33">
        <f t="shared" si="12"/>
        <v>11.221018474904486</v>
      </c>
      <c r="X24" s="34">
        <v>1117</v>
      </c>
      <c r="Y24" s="33">
        <f t="shared" si="13"/>
        <v>7.8341983447888914</v>
      </c>
      <c r="Z24" s="35">
        <v>0</v>
      </c>
      <c r="AA24" s="36">
        <f t="shared" si="14"/>
        <v>3261</v>
      </c>
      <c r="AB24" s="37">
        <f t="shared" si="15"/>
        <v>9.7737149707777604</v>
      </c>
      <c r="AC24" s="38">
        <v>1817</v>
      </c>
      <c r="AD24" s="33">
        <f t="shared" si="16"/>
        <v>11.389707265091205</v>
      </c>
      <c r="AE24" s="34">
        <v>949</v>
      </c>
      <c r="AF24" s="33">
        <f t="shared" si="17"/>
        <v>8.3413905247429021</v>
      </c>
      <c r="AG24" s="35">
        <v>0</v>
      </c>
      <c r="AH24" s="36">
        <f t="shared" si="18"/>
        <v>2766</v>
      </c>
      <c r="AI24" s="37">
        <f t="shared" si="19"/>
        <v>10.120746432491767</v>
      </c>
      <c r="AJ24" s="38">
        <v>1347</v>
      </c>
      <c r="AK24" s="33">
        <f t="shared" si="20"/>
        <v>11.816826037371699</v>
      </c>
      <c r="AL24" s="34">
        <v>688</v>
      </c>
      <c r="AM24" s="33">
        <f t="shared" si="21"/>
        <v>8.9420327527943844</v>
      </c>
      <c r="AN24" s="35">
        <v>0</v>
      </c>
      <c r="AO24" s="36">
        <f t="shared" si="22"/>
        <v>2035</v>
      </c>
      <c r="AP24" s="37">
        <f t="shared" si="23"/>
        <v>10.658356465720422</v>
      </c>
      <c r="AQ24" s="38">
        <v>756</v>
      </c>
      <c r="AR24" s="33">
        <f t="shared" si="24"/>
        <v>11.920529801324504</v>
      </c>
      <c r="AS24" s="34">
        <v>390</v>
      </c>
      <c r="AT24" s="33">
        <f t="shared" si="25"/>
        <v>9.7670924117205118</v>
      </c>
      <c r="AU24" s="35">
        <v>0</v>
      </c>
      <c r="AV24" s="36">
        <f t="shared" si="26"/>
        <v>1146</v>
      </c>
      <c r="AW24" s="37">
        <f t="shared" si="27"/>
        <v>11.088534107402031</v>
      </c>
      <c r="AX24" s="38">
        <v>310</v>
      </c>
      <c r="AY24" s="33">
        <f t="shared" si="28"/>
        <v>12.286959968291717</v>
      </c>
      <c r="AZ24" s="34">
        <v>159</v>
      </c>
      <c r="BA24" s="33">
        <f t="shared" si="29"/>
        <v>9.9437148217636029</v>
      </c>
      <c r="BB24" s="35">
        <v>0</v>
      </c>
      <c r="BC24" s="36">
        <f t="shared" si="30"/>
        <v>469</v>
      </c>
      <c r="BD24" s="37">
        <f t="shared" si="31"/>
        <v>11.377971858321203</v>
      </c>
      <c r="BE24" s="38">
        <v>44</v>
      </c>
      <c r="BF24" s="33">
        <f t="shared" si="32"/>
        <v>11.083123425692696</v>
      </c>
      <c r="BG24" s="34">
        <v>23</v>
      </c>
      <c r="BH24" s="33">
        <f t="shared" si="33"/>
        <v>9.1999999999999993</v>
      </c>
      <c r="BI24" s="35">
        <v>0</v>
      </c>
      <c r="BJ24" s="36">
        <f t="shared" si="34"/>
        <v>67</v>
      </c>
      <c r="BK24" s="37">
        <f t="shared" si="35"/>
        <v>10.35548686244204</v>
      </c>
      <c r="BL24" s="38">
        <v>6</v>
      </c>
      <c r="BM24" s="33">
        <f t="shared" si="36"/>
        <v>9.375</v>
      </c>
      <c r="BN24" s="34">
        <v>4</v>
      </c>
      <c r="BO24" s="33">
        <f t="shared" si="37"/>
        <v>9.0909090909090917</v>
      </c>
      <c r="BP24" s="35">
        <v>0</v>
      </c>
      <c r="BQ24" s="36">
        <f t="shared" si="38"/>
        <v>10</v>
      </c>
      <c r="BR24" s="37">
        <f t="shared" si="39"/>
        <v>9.2592592592592595</v>
      </c>
      <c r="BS24" s="38">
        <v>0</v>
      </c>
      <c r="BT24" s="33">
        <f t="shared" si="40"/>
        <v>0</v>
      </c>
      <c r="BU24" s="38">
        <v>1</v>
      </c>
      <c r="BV24" s="33">
        <f t="shared" si="41"/>
        <v>33.333333333333329</v>
      </c>
      <c r="BW24" s="35">
        <v>0</v>
      </c>
      <c r="BX24" s="36">
        <f t="shared" si="42"/>
        <v>1</v>
      </c>
      <c r="BY24" s="37">
        <f t="shared" si="43"/>
        <v>20</v>
      </c>
      <c r="BZ24" s="38">
        <v>0</v>
      </c>
      <c r="CA24" s="33"/>
      <c r="CB24" s="32">
        <v>0</v>
      </c>
      <c r="CC24" s="33"/>
      <c r="CD24" s="35">
        <v>0</v>
      </c>
      <c r="CE24" s="36">
        <f t="shared" si="44"/>
        <v>0</v>
      </c>
      <c r="CF24" s="37"/>
      <c r="CG24" s="38">
        <v>0</v>
      </c>
      <c r="CH24" s="33"/>
      <c r="CI24" s="32">
        <v>0</v>
      </c>
      <c r="CJ24" s="33"/>
      <c r="CK24" s="35">
        <v>0</v>
      </c>
      <c r="CL24" s="36">
        <f t="shared" si="45"/>
        <v>0</v>
      </c>
      <c r="CM24" s="37"/>
      <c r="CN24" s="38">
        <v>0</v>
      </c>
      <c r="CO24" s="33"/>
      <c r="CP24" s="32">
        <v>0</v>
      </c>
      <c r="CQ24" s="33"/>
      <c r="CR24" s="35">
        <v>0</v>
      </c>
      <c r="CS24" s="36">
        <f t="shared" si="46"/>
        <v>0</v>
      </c>
      <c r="CT24" s="37"/>
      <c r="CU24" s="38">
        <v>0</v>
      </c>
      <c r="CV24" s="33"/>
      <c r="CW24" s="32">
        <v>0</v>
      </c>
      <c r="CX24" s="33"/>
      <c r="CY24" s="35">
        <v>0</v>
      </c>
      <c r="CZ24" s="36">
        <f t="shared" si="47"/>
        <v>0</v>
      </c>
      <c r="DA24" s="37"/>
      <c r="AIC24" s="7"/>
      <c r="AID24" s="7"/>
      <c r="AIE24" s="7"/>
      <c r="AIF24" s="7"/>
      <c r="AIG24" s="7"/>
      <c r="AIH24" s="7"/>
      <c r="AII24" s="7"/>
      <c r="AIJ24" s="7"/>
      <c r="AIK24" s="7"/>
      <c r="AIL24" s="7"/>
      <c r="AIM24" s="7"/>
      <c r="AIN24" s="7"/>
      <c r="AIO24" s="7"/>
      <c r="AIP24" s="7"/>
      <c r="AIQ24" s="7"/>
      <c r="AIR24" s="7"/>
      <c r="AIS24" s="7"/>
      <c r="AIT24" s="7"/>
      <c r="AIU24" s="7"/>
      <c r="AIV24" s="7"/>
      <c r="AIW24" s="7"/>
      <c r="AIX24" s="7"/>
      <c r="AIY24" s="7"/>
      <c r="AIZ24" s="7"/>
      <c r="AJA24" s="7"/>
      <c r="AJB24" s="7"/>
      <c r="AJC24" s="7"/>
      <c r="AJD24" s="7"/>
      <c r="AJE24" s="7"/>
      <c r="AJF24" s="7"/>
      <c r="AJG24" s="7"/>
      <c r="AJH24" s="7"/>
      <c r="AJI24" s="7"/>
      <c r="AJJ24" s="7"/>
      <c r="AJK24" s="7"/>
      <c r="AJL24" s="7"/>
      <c r="AJM24" s="7"/>
      <c r="AJN24" s="7"/>
      <c r="AJO24" s="7"/>
      <c r="AJP24" s="7"/>
      <c r="AJQ24" s="7"/>
      <c r="AJR24" s="7"/>
      <c r="AJS24" s="7"/>
      <c r="AJT24" s="7"/>
      <c r="AJU24" s="7"/>
      <c r="AJV24" s="7"/>
      <c r="AJW24" s="7"/>
      <c r="AJX24" s="7"/>
      <c r="AJY24" s="7"/>
      <c r="AJZ24" s="7"/>
      <c r="AKA24" s="7"/>
      <c r="AKB24" s="7"/>
      <c r="AKC24" s="7"/>
      <c r="AKD24" s="7"/>
      <c r="AKE24" s="7"/>
      <c r="AKF24" s="7"/>
      <c r="AKG24" s="7"/>
      <c r="AKH24" s="7"/>
      <c r="AKI24" s="7"/>
      <c r="AKJ24" s="7"/>
      <c r="AKK24" s="7"/>
      <c r="AKL24" s="7"/>
      <c r="AKM24" s="7"/>
      <c r="AKN24" s="7"/>
      <c r="AKO24" s="7"/>
      <c r="AKP24" s="7"/>
      <c r="AKQ24" s="7"/>
      <c r="AKR24" s="7"/>
      <c r="AKS24" s="7"/>
      <c r="AKT24" s="7"/>
      <c r="AKU24" s="7"/>
      <c r="AKV24" s="7"/>
      <c r="AKW24" s="7"/>
      <c r="AKX24" s="7"/>
      <c r="AKY24" s="7"/>
      <c r="AKZ24" s="7"/>
      <c r="ALA24" s="7"/>
      <c r="ALB24" s="7"/>
      <c r="ALC24" s="7"/>
      <c r="ALD24" s="7"/>
      <c r="ALE24" s="7"/>
      <c r="ALF24" s="7"/>
      <c r="ALG24" s="7"/>
      <c r="ALH24" s="7"/>
      <c r="ALI24" s="7"/>
      <c r="ALJ24" s="7"/>
      <c r="ALK24" s="7"/>
      <c r="ALL24" s="7"/>
      <c r="ALM24" s="7"/>
      <c r="ALN24" s="7"/>
      <c r="ALO24" s="7"/>
      <c r="ALP24" s="7"/>
      <c r="ALQ24" s="7"/>
      <c r="ALR24" s="7"/>
      <c r="ALS24" s="7"/>
      <c r="ALT24" s="7"/>
      <c r="ALU24" s="7"/>
      <c r="ALV24" s="7"/>
      <c r="ALW24" s="7"/>
      <c r="ALX24" s="7"/>
      <c r="ALY24" s="7"/>
      <c r="ALZ24" s="7"/>
      <c r="AMA24" s="7"/>
      <c r="AMB24" s="7"/>
      <c r="AMC24" s="7"/>
      <c r="AMD24" s="7"/>
      <c r="AME24" s="7"/>
      <c r="AMF24" s="7"/>
      <c r="AMG24" s="7"/>
      <c r="AMH24" s="7"/>
      <c r="AMI24" s="7"/>
      <c r="AMJ24" s="7"/>
    </row>
    <row r="25" spans="1:1024" s="9" customFormat="1" ht="13" x14ac:dyDescent="0.3">
      <c r="A25" s="27" t="s">
        <v>55</v>
      </c>
      <c r="B25" s="28">
        <v>918891</v>
      </c>
      <c r="C25" s="29">
        <f t="shared" si="0"/>
        <v>3.1452442424677445</v>
      </c>
      <c r="D25" s="30">
        <v>1066234</v>
      </c>
      <c r="E25" s="29">
        <f t="shared" si="1"/>
        <v>3.5659334518104977</v>
      </c>
      <c r="F25" s="30">
        <f t="shared" si="2"/>
        <v>1985125</v>
      </c>
      <c r="G25" s="31">
        <f t="shared" si="3"/>
        <v>3.3580272918196887</v>
      </c>
      <c r="H25" s="32">
        <v>3466</v>
      </c>
      <c r="I25" s="33">
        <f t="shared" si="4"/>
        <v>15.042097040187482</v>
      </c>
      <c r="J25" s="34">
        <v>2093</v>
      </c>
      <c r="K25" s="33">
        <f t="shared" si="5"/>
        <v>11.587222499031169</v>
      </c>
      <c r="L25" s="35">
        <v>0</v>
      </c>
      <c r="M25" s="36">
        <f t="shared" si="6"/>
        <v>5559</v>
      </c>
      <c r="N25" s="37">
        <f t="shared" si="7"/>
        <v>13.523902201678627</v>
      </c>
      <c r="O25" s="32">
        <v>3165</v>
      </c>
      <c r="P25" s="33">
        <f t="shared" si="8"/>
        <v>15.000710934167497</v>
      </c>
      <c r="Q25" s="34">
        <v>1925</v>
      </c>
      <c r="R25" s="33">
        <f t="shared" si="9"/>
        <v>11.88565077796987</v>
      </c>
      <c r="S25" s="35">
        <v>0</v>
      </c>
      <c r="T25" s="36">
        <f t="shared" si="10"/>
        <v>5090</v>
      </c>
      <c r="U25" s="37">
        <f t="shared" si="11"/>
        <v>13.647942083389195</v>
      </c>
      <c r="V25" s="32">
        <v>2889</v>
      </c>
      <c r="W25" s="33">
        <f t="shared" si="12"/>
        <v>15.120113047574188</v>
      </c>
      <c r="X25" s="34">
        <v>1737</v>
      </c>
      <c r="Y25" s="33">
        <f t="shared" si="13"/>
        <v>12.182634310562491</v>
      </c>
      <c r="Z25" s="35">
        <v>0</v>
      </c>
      <c r="AA25" s="36">
        <f t="shared" si="14"/>
        <v>4626</v>
      </c>
      <c r="AB25" s="37">
        <f t="shared" si="15"/>
        <v>13.864828413007643</v>
      </c>
      <c r="AC25" s="38">
        <v>2451</v>
      </c>
      <c r="AD25" s="33">
        <f t="shared" si="16"/>
        <v>15.363881401617252</v>
      </c>
      <c r="AE25" s="34">
        <v>1405</v>
      </c>
      <c r="AF25" s="33">
        <f t="shared" si="17"/>
        <v>12.349477015030324</v>
      </c>
      <c r="AG25" s="35">
        <v>0</v>
      </c>
      <c r="AH25" s="36">
        <f t="shared" si="18"/>
        <v>3856</v>
      </c>
      <c r="AI25" s="37">
        <f t="shared" si="19"/>
        <v>14.109037687522868</v>
      </c>
      <c r="AJ25" s="38">
        <v>1794</v>
      </c>
      <c r="AK25" s="33">
        <f t="shared" si="20"/>
        <v>15.738222651109746</v>
      </c>
      <c r="AL25" s="34">
        <v>1022</v>
      </c>
      <c r="AM25" s="33">
        <f t="shared" si="21"/>
        <v>13.283077722900963</v>
      </c>
      <c r="AN25" s="35">
        <v>0</v>
      </c>
      <c r="AO25" s="36">
        <f t="shared" si="22"/>
        <v>2816</v>
      </c>
      <c r="AP25" s="37">
        <f t="shared" si="23"/>
        <v>14.748860839050963</v>
      </c>
      <c r="AQ25" s="38">
        <v>1062</v>
      </c>
      <c r="AR25" s="33">
        <f t="shared" si="24"/>
        <v>16.74550614947966</v>
      </c>
      <c r="AS25" s="34">
        <v>557</v>
      </c>
      <c r="AT25" s="33">
        <f t="shared" si="25"/>
        <v>13.949411470072626</v>
      </c>
      <c r="AU25" s="35">
        <v>0</v>
      </c>
      <c r="AV25" s="36">
        <f t="shared" si="26"/>
        <v>1619</v>
      </c>
      <c r="AW25" s="37">
        <f t="shared" si="27"/>
        <v>15.665215287856798</v>
      </c>
      <c r="AX25" s="38">
        <v>421</v>
      </c>
      <c r="AY25" s="33">
        <f t="shared" si="28"/>
        <v>16.686484344034881</v>
      </c>
      <c r="AZ25" s="34">
        <v>225</v>
      </c>
      <c r="BA25" s="33">
        <f t="shared" si="29"/>
        <v>14.071294559099437</v>
      </c>
      <c r="BB25" s="35">
        <v>0</v>
      </c>
      <c r="BC25" s="36">
        <f t="shared" si="30"/>
        <v>646</v>
      </c>
      <c r="BD25" s="37">
        <f t="shared" si="31"/>
        <v>15.672003881610868</v>
      </c>
      <c r="BE25" s="38">
        <v>69</v>
      </c>
      <c r="BF25" s="33">
        <f t="shared" si="32"/>
        <v>17.380352644836272</v>
      </c>
      <c r="BG25" s="34">
        <v>28</v>
      </c>
      <c r="BH25" s="33">
        <f t="shared" si="33"/>
        <v>11.200000000000001</v>
      </c>
      <c r="BI25" s="35">
        <v>0</v>
      </c>
      <c r="BJ25" s="36">
        <f t="shared" si="34"/>
        <v>97</v>
      </c>
      <c r="BK25" s="37">
        <f t="shared" si="35"/>
        <v>14.992272024729521</v>
      </c>
      <c r="BL25" s="38">
        <v>6</v>
      </c>
      <c r="BM25" s="33">
        <f t="shared" si="36"/>
        <v>9.375</v>
      </c>
      <c r="BN25" s="34">
        <v>7</v>
      </c>
      <c r="BO25" s="33">
        <f t="shared" si="37"/>
        <v>15.909090909090908</v>
      </c>
      <c r="BP25" s="35">
        <v>0</v>
      </c>
      <c r="BQ25" s="36">
        <f t="shared" si="38"/>
        <v>13</v>
      </c>
      <c r="BR25" s="37">
        <f t="shared" si="39"/>
        <v>12.037037037037036</v>
      </c>
      <c r="BS25" s="38">
        <v>0</v>
      </c>
      <c r="BT25" s="33">
        <f t="shared" si="40"/>
        <v>0</v>
      </c>
      <c r="BU25" s="38">
        <v>2</v>
      </c>
      <c r="BV25" s="33">
        <f t="shared" si="41"/>
        <v>66.666666666666657</v>
      </c>
      <c r="BW25" s="35">
        <v>0</v>
      </c>
      <c r="BX25" s="36">
        <f t="shared" si="42"/>
        <v>2</v>
      </c>
      <c r="BY25" s="37">
        <f t="shared" si="43"/>
        <v>40</v>
      </c>
      <c r="BZ25" s="38">
        <v>0</v>
      </c>
      <c r="CA25" s="33"/>
      <c r="CB25" s="32">
        <v>0</v>
      </c>
      <c r="CC25" s="33"/>
      <c r="CD25" s="35">
        <v>0</v>
      </c>
      <c r="CE25" s="36">
        <f t="shared" si="44"/>
        <v>0</v>
      </c>
      <c r="CF25" s="37"/>
      <c r="CG25" s="38">
        <v>0</v>
      </c>
      <c r="CH25" s="33"/>
      <c r="CI25" s="32">
        <v>0</v>
      </c>
      <c r="CJ25" s="33"/>
      <c r="CK25" s="35">
        <v>0</v>
      </c>
      <c r="CL25" s="36">
        <f t="shared" si="45"/>
        <v>0</v>
      </c>
      <c r="CM25" s="37"/>
      <c r="CN25" s="38">
        <v>0</v>
      </c>
      <c r="CO25" s="33"/>
      <c r="CP25" s="32">
        <v>0</v>
      </c>
      <c r="CQ25" s="33"/>
      <c r="CR25" s="35">
        <v>0</v>
      </c>
      <c r="CS25" s="36">
        <f t="shared" si="46"/>
        <v>0</v>
      </c>
      <c r="CT25" s="37"/>
      <c r="CU25" s="38">
        <v>0</v>
      </c>
      <c r="CV25" s="33"/>
      <c r="CW25" s="32">
        <v>0</v>
      </c>
      <c r="CX25" s="33"/>
      <c r="CY25" s="35">
        <v>0</v>
      </c>
      <c r="CZ25" s="36">
        <f t="shared" si="47"/>
        <v>0</v>
      </c>
      <c r="DA25" s="37"/>
      <c r="AIC25" s="7"/>
      <c r="AID25" s="7"/>
      <c r="AIE25" s="7"/>
      <c r="AIF25" s="7"/>
      <c r="AIG25" s="7"/>
      <c r="AIH25" s="7"/>
      <c r="AII25" s="7"/>
      <c r="AIJ25" s="7"/>
      <c r="AIK25" s="7"/>
      <c r="AIL25" s="7"/>
      <c r="AIM25" s="7"/>
      <c r="AIN25" s="7"/>
      <c r="AIO25" s="7"/>
      <c r="AIP25" s="7"/>
      <c r="AIQ25" s="7"/>
      <c r="AIR25" s="7"/>
      <c r="AIS25" s="7"/>
      <c r="AIT25" s="7"/>
      <c r="AIU25" s="7"/>
      <c r="AIV25" s="7"/>
      <c r="AIW25" s="7"/>
      <c r="AIX25" s="7"/>
      <c r="AIY25" s="7"/>
      <c r="AIZ25" s="7"/>
      <c r="AJA25" s="7"/>
      <c r="AJB25" s="7"/>
      <c r="AJC25" s="7"/>
      <c r="AJD25" s="7"/>
      <c r="AJE25" s="7"/>
      <c r="AJF25" s="7"/>
      <c r="AJG25" s="7"/>
      <c r="AJH25" s="7"/>
      <c r="AJI25" s="7"/>
      <c r="AJJ25" s="7"/>
      <c r="AJK25" s="7"/>
      <c r="AJL25" s="7"/>
      <c r="AJM25" s="7"/>
      <c r="AJN25" s="7"/>
      <c r="AJO25" s="7"/>
      <c r="AJP25" s="7"/>
      <c r="AJQ25" s="7"/>
      <c r="AJR25" s="7"/>
      <c r="AJS25" s="7"/>
      <c r="AJT25" s="7"/>
      <c r="AJU25" s="7"/>
      <c r="AJV25" s="7"/>
      <c r="AJW25" s="7"/>
      <c r="AJX25" s="7"/>
      <c r="AJY25" s="7"/>
      <c r="AJZ25" s="7"/>
      <c r="AKA25" s="7"/>
      <c r="AKB25" s="7"/>
      <c r="AKC25" s="7"/>
      <c r="AKD25" s="7"/>
      <c r="AKE25" s="7"/>
      <c r="AKF25" s="7"/>
      <c r="AKG25" s="7"/>
      <c r="AKH25" s="7"/>
      <c r="AKI25" s="7"/>
      <c r="AKJ25" s="7"/>
      <c r="AKK25" s="7"/>
      <c r="AKL25" s="7"/>
      <c r="AKM25" s="7"/>
      <c r="AKN25" s="7"/>
      <c r="AKO25" s="7"/>
      <c r="AKP25" s="7"/>
      <c r="AKQ25" s="7"/>
      <c r="AKR25" s="7"/>
      <c r="AKS25" s="7"/>
      <c r="AKT25" s="7"/>
      <c r="AKU25" s="7"/>
      <c r="AKV25" s="7"/>
      <c r="AKW25" s="7"/>
      <c r="AKX25" s="7"/>
      <c r="AKY25" s="7"/>
      <c r="AKZ25" s="7"/>
      <c r="ALA25" s="7"/>
      <c r="ALB25" s="7"/>
      <c r="ALC25" s="7"/>
      <c r="ALD25" s="7"/>
      <c r="ALE25" s="7"/>
      <c r="ALF25" s="7"/>
      <c r="ALG25" s="7"/>
      <c r="ALH25" s="7"/>
      <c r="ALI25" s="7"/>
      <c r="ALJ25" s="7"/>
      <c r="ALK25" s="7"/>
      <c r="ALL25" s="7"/>
      <c r="ALM25" s="7"/>
      <c r="ALN25" s="7"/>
      <c r="ALO25" s="7"/>
      <c r="ALP25" s="7"/>
      <c r="ALQ25" s="7"/>
      <c r="ALR25" s="7"/>
      <c r="ALS25" s="7"/>
      <c r="ALT25" s="7"/>
      <c r="ALU25" s="7"/>
      <c r="ALV25" s="7"/>
      <c r="ALW25" s="7"/>
      <c r="ALX25" s="7"/>
      <c r="ALY25" s="7"/>
      <c r="ALZ25" s="7"/>
      <c r="AMA25" s="7"/>
      <c r="AMB25" s="7"/>
      <c r="AMC25" s="7"/>
      <c r="AMD25" s="7"/>
      <c r="AME25" s="7"/>
      <c r="AMF25" s="7"/>
      <c r="AMG25" s="7"/>
      <c r="AMH25" s="7"/>
      <c r="AMI25" s="7"/>
      <c r="AMJ25" s="7"/>
    </row>
    <row r="26" spans="1:1024" s="9" customFormat="1" ht="13" x14ac:dyDescent="0.3">
      <c r="A26" s="27" t="s">
        <v>56</v>
      </c>
      <c r="B26" s="28">
        <v>655504</v>
      </c>
      <c r="C26" s="29">
        <f t="shared" si="0"/>
        <v>2.2437048375863688</v>
      </c>
      <c r="D26" s="30">
        <v>836293</v>
      </c>
      <c r="E26" s="29">
        <f t="shared" si="1"/>
        <v>2.7969143585882246</v>
      </c>
      <c r="F26" s="30">
        <f t="shared" si="2"/>
        <v>1491797</v>
      </c>
      <c r="G26" s="31">
        <f t="shared" si="3"/>
        <v>2.5235161714525467</v>
      </c>
      <c r="H26" s="32">
        <v>4536</v>
      </c>
      <c r="I26" s="33">
        <f t="shared" si="4"/>
        <v>19.685791163961461</v>
      </c>
      <c r="J26" s="34">
        <v>3267</v>
      </c>
      <c r="K26" s="33">
        <f t="shared" si="5"/>
        <v>18.086696562032888</v>
      </c>
      <c r="L26" s="35">
        <v>0</v>
      </c>
      <c r="M26" s="36">
        <f t="shared" si="6"/>
        <v>7803</v>
      </c>
      <c r="N26" s="37">
        <f t="shared" si="7"/>
        <v>18.983092081255322</v>
      </c>
      <c r="O26" s="32">
        <v>4161</v>
      </c>
      <c r="P26" s="33">
        <f t="shared" si="8"/>
        <v>19.721313806341534</v>
      </c>
      <c r="Q26" s="34">
        <v>2956</v>
      </c>
      <c r="R26" s="33">
        <f t="shared" si="9"/>
        <v>18.251420103729316</v>
      </c>
      <c r="S26" s="35">
        <v>0</v>
      </c>
      <c r="T26" s="36">
        <f t="shared" si="10"/>
        <v>7117</v>
      </c>
      <c r="U26" s="37">
        <f t="shared" si="11"/>
        <v>19.082986995575816</v>
      </c>
      <c r="V26" s="32">
        <v>3728</v>
      </c>
      <c r="W26" s="33">
        <f t="shared" si="12"/>
        <v>19.511173915318995</v>
      </c>
      <c r="X26" s="34">
        <v>2617</v>
      </c>
      <c r="Y26" s="33">
        <f t="shared" si="13"/>
        <v>18.354607939402438</v>
      </c>
      <c r="Z26" s="35">
        <v>0</v>
      </c>
      <c r="AA26" s="36">
        <f t="shared" si="14"/>
        <v>6345</v>
      </c>
      <c r="AB26" s="37">
        <f t="shared" si="15"/>
        <v>19.016933912782857</v>
      </c>
      <c r="AC26" s="38">
        <v>3149</v>
      </c>
      <c r="AD26" s="33">
        <f t="shared" si="16"/>
        <v>19.739233999874632</v>
      </c>
      <c r="AE26" s="34">
        <v>2100</v>
      </c>
      <c r="AF26" s="33">
        <f t="shared" si="17"/>
        <v>18.458293047376287</v>
      </c>
      <c r="AG26" s="35">
        <v>0</v>
      </c>
      <c r="AH26" s="36">
        <f t="shared" si="18"/>
        <v>5249</v>
      </c>
      <c r="AI26" s="37">
        <f t="shared" si="19"/>
        <v>19.206000731796561</v>
      </c>
      <c r="AJ26" s="38">
        <v>2267</v>
      </c>
      <c r="AK26" s="33">
        <f t="shared" si="20"/>
        <v>19.88770944819721</v>
      </c>
      <c r="AL26" s="34">
        <v>1407</v>
      </c>
      <c r="AM26" s="33">
        <f t="shared" si="21"/>
        <v>18.286976865089681</v>
      </c>
      <c r="AN26" s="35">
        <v>0</v>
      </c>
      <c r="AO26" s="36">
        <f t="shared" si="22"/>
        <v>3674</v>
      </c>
      <c r="AP26" s="37">
        <f t="shared" si="23"/>
        <v>19.2426543759493</v>
      </c>
      <c r="AQ26" s="38">
        <v>1282</v>
      </c>
      <c r="AR26" s="33">
        <f t="shared" si="24"/>
        <v>20.21444339325134</v>
      </c>
      <c r="AS26" s="34">
        <v>755</v>
      </c>
      <c r="AT26" s="33">
        <f t="shared" si="25"/>
        <v>18.908089156023038</v>
      </c>
      <c r="AU26" s="35">
        <v>0</v>
      </c>
      <c r="AV26" s="36">
        <f t="shared" si="26"/>
        <v>2037</v>
      </c>
      <c r="AW26" s="37">
        <f t="shared" si="27"/>
        <v>19.709724238026123</v>
      </c>
      <c r="AX26" s="38">
        <v>510</v>
      </c>
      <c r="AY26" s="33">
        <f t="shared" si="28"/>
        <v>20.214030915576693</v>
      </c>
      <c r="AZ26" s="34">
        <v>290</v>
      </c>
      <c r="BA26" s="33">
        <f t="shared" si="29"/>
        <v>18.13633520950594</v>
      </c>
      <c r="BB26" s="35">
        <v>0</v>
      </c>
      <c r="BC26" s="36">
        <f t="shared" si="30"/>
        <v>800</v>
      </c>
      <c r="BD26" s="37">
        <f t="shared" si="31"/>
        <v>19.408054342552159</v>
      </c>
      <c r="BE26" s="38">
        <v>69</v>
      </c>
      <c r="BF26" s="33">
        <f t="shared" si="32"/>
        <v>17.380352644836272</v>
      </c>
      <c r="BG26" s="34">
        <v>49</v>
      </c>
      <c r="BH26" s="33">
        <f t="shared" si="33"/>
        <v>19.600000000000001</v>
      </c>
      <c r="BI26" s="35">
        <v>0</v>
      </c>
      <c r="BJ26" s="36">
        <f t="shared" si="34"/>
        <v>118</v>
      </c>
      <c r="BK26" s="37">
        <f t="shared" si="35"/>
        <v>18.238021638330757</v>
      </c>
      <c r="BL26" s="38">
        <v>14</v>
      </c>
      <c r="BM26" s="33">
        <f t="shared" si="36"/>
        <v>21.875</v>
      </c>
      <c r="BN26" s="34">
        <v>7</v>
      </c>
      <c r="BO26" s="33">
        <f t="shared" si="37"/>
        <v>15.909090909090908</v>
      </c>
      <c r="BP26" s="35">
        <v>0</v>
      </c>
      <c r="BQ26" s="36">
        <f t="shared" si="38"/>
        <v>21</v>
      </c>
      <c r="BR26" s="37">
        <f t="shared" si="39"/>
        <v>19.444444444444446</v>
      </c>
      <c r="BS26" s="38">
        <v>1</v>
      </c>
      <c r="BT26" s="33">
        <f t="shared" si="40"/>
        <v>50</v>
      </c>
      <c r="BU26" s="38">
        <v>0</v>
      </c>
      <c r="BV26" s="33">
        <f t="shared" si="41"/>
        <v>0</v>
      </c>
      <c r="BW26" s="35">
        <v>0</v>
      </c>
      <c r="BX26" s="36">
        <f t="shared" si="42"/>
        <v>1</v>
      </c>
      <c r="BY26" s="37">
        <f t="shared" si="43"/>
        <v>20</v>
      </c>
      <c r="BZ26" s="38">
        <v>0</v>
      </c>
      <c r="CA26" s="33"/>
      <c r="CB26" s="32">
        <v>0</v>
      </c>
      <c r="CC26" s="33"/>
      <c r="CD26" s="35">
        <v>0</v>
      </c>
      <c r="CE26" s="36">
        <f t="shared" si="44"/>
        <v>0</v>
      </c>
      <c r="CF26" s="37"/>
      <c r="CG26" s="38">
        <v>0</v>
      </c>
      <c r="CH26" s="33"/>
      <c r="CI26" s="32">
        <v>0</v>
      </c>
      <c r="CJ26" s="33"/>
      <c r="CK26" s="35">
        <v>0</v>
      </c>
      <c r="CL26" s="36">
        <f t="shared" si="45"/>
        <v>0</v>
      </c>
      <c r="CM26" s="37"/>
      <c r="CN26" s="38">
        <v>0</v>
      </c>
      <c r="CO26" s="33"/>
      <c r="CP26" s="32">
        <v>0</v>
      </c>
      <c r="CQ26" s="33"/>
      <c r="CR26" s="35">
        <v>0</v>
      </c>
      <c r="CS26" s="36">
        <f t="shared" si="46"/>
        <v>0</v>
      </c>
      <c r="CT26" s="37"/>
      <c r="CU26" s="38">
        <v>0</v>
      </c>
      <c r="CV26" s="33"/>
      <c r="CW26" s="32">
        <v>0</v>
      </c>
      <c r="CX26" s="33"/>
      <c r="CY26" s="35">
        <v>0</v>
      </c>
      <c r="CZ26" s="36">
        <f t="shared" si="47"/>
        <v>0</v>
      </c>
      <c r="DA26" s="37"/>
      <c r="AIC26" s="7"/>
      <c r="AID26" s="7"/>
      <c r="AIE26" s="7"/>
      <c r="AIF26" s="7"/>
      <c r="AIG26" s="7"/>
      <c r="AIH26" s="7"/>
      <c r="AII26" s="7"/>
      <c r="AIJ26" s="7"/>
      <c r="AIK26" s="7"/>
      <c r="AIL26" s="7"/>
      <c r="AIM26" s="7"/>
      <c r="AIN26" s="7"/>
      <c r="AIO26" s="7"/>
      <c r="AIP26" s="7"/>
      <c r="AIQ26" s="7"/>
      <c r="AIR26" s="7"/>
      <c r="AIS26" s="7"/>
      <c r="AIT26" s="7"/>
      <c r="AIU26" s="7"/>
      <c r="AIV26" s="7"/>
      <c r="AIW26" s="7"/>
      <c r="AIX26" s="7"/>
      <c r="AIY26" s="7"/>
      <c r="AIZ26" s="7"/>
      <c r="AJA26" s="7"/>
      <c r="AJB26" s="7"/>
      <c r="AJC26" s="7"/>
      <c r="AJD26" s="7"/>
      <c r="AJE26" s="7"/>
      <c r="AJF26" s="7"/>
      <c r="AJG26" s="7"/>
      <c r="AJH26" s="7"/>
      <c r="AJI26" s="7"/>
      <c r="AJJ26" s="7"/>
      <c r="AJK26" s="7"/>
      <c r="AJL26" s="7"/>
      <c r="AJM26" s="7"/>
      <c r="AJN26" s="7"/>
      <c r="AJO26" s="7"/>
      <c r="AJP26" s="7"/>
      <c r="AJQ26" s="7"/>
      <c r="AJR26" s="7"/>
      <c r="AJS26" s="7"/>
      <c r="AJT26" s="7"/>
      <c r="AJU26" s="7"/>
      <c r="AJV26" s="7"/>
      <c r="AJW26" s="7"/>
      <c r="AJX26" s="7"/>
      <c r="AJY26" s="7"/>
      <c r="AJZ26" s="7"/>
      <c r="AKA26" s="7"/>
      <c r="AKB26" s="7"/>
      <c r="AKC26" s="7"/>
      <c r="AKD26" s="7"/>
      <c r="AKE26" s="7"/>
      <c r="AKF26" s="7"/>
      <c r="AKG26" s="7"/>
      <c r="AKH26" s="7"/>
      <c r="AKI26" s="7"/>
      <c r="AKJ26" s="7"/>
      <c r="AKK26" s="7"/>
      <c r="AKL26" s="7"/>
      <c r="AKM26" s="7"/>
      <c r="AKN26" s="7"/>
      <c r="AKO26" s="7"/>
      <c r="AKP26" s="7"/>
      <c r="AKQ26" s="7"/>
      <c r="AKR26" s="7"/>
      <c r="AKS26" s="7"/>
      <c r="AKT26" s="7"/>
      <c r="AKU26" s="7"/>
      <c r="AKV26" s="7"/>
      <c r="AKW26" s="7"/>
      <c r="AKX26" s="7"/>
      <c r="AKY26" s="7"/>
      <c r="AKZ26" s="7"/>
      <c r="ALA26" s="7"/>
      <c r="ALB26" s="7"/>
      <c r="ALC26" s="7"/>
      <c r="ALD26" s="7"/>
      <c r="ALE26" s="7"/>
      <c r="ALF26" s="7"/>
      <c r="ALG26" s="7"/>
      <c r="ALH26" s="7"/>
      <c r="ALI26" s="7"/>
      <c r="ALJ26" s="7"/>
      <c r="ALK26" s="7"/>
      <c r="ALL26" s="7"/>
      <c r="ALM26" s="7"/>
      <c r="ALN26" s="7"/>
      <c r="ALO26" s="7"/>
      <c r="ALP26" s="7"/>
      <c r="ALQ26" s="7"/>
      <c r="ALR26" s="7"/>
      <c r="ALS26" s="7"/>
      <c r="ALT26" s="7"/>
      <c r="ALU26" s="7"/>
      <c r="ALV26" s="7"/>
      <c r="ALW26" s="7"/>
      <c r="ALX26" s="7"/>
      <c r="ALY26" s="7"/>
      <c r="ALZ26" s="7"/>
      <c r="AMA26" s="7"/>
      <c r="AMB26" s="7"/>
      <c r="AMC26" s="7"/>
      <c r="AMD26" s="7"/>
      <c r="AME26" s="7"/>
      <c r="AMF26" s="7"/>
      <c r="AMG26" s="7"/>
      <c r="AMH26" s="7"/>
      <c r="AMI26" s="7"/>
      <c r="AMJ26" s="7"/>
    </row>
    <row r="27" spans="1:1024" s="9" customFormat="1" ht="13" x14ac:dyDescent="0.3">
      <c r="A27" s="27" t="s">
        <v>57</v>
      </c>
      <c r="B27" s="28">
        <v>362168</v>
      </c>
      <c r="C27" s="29">
        <f t="shared" si="0"/>
        <v>1.2396539054208364</v>
      </c>
      <c r="D27" s="30">
        <v>556269</v>
      </c>
      <c r="E27" s="29">
        <f t="shared" si="1"/>
        <v>1.8603967190177522</v>
      </c>
      <c r="F27" s="30">
        <f t="shared" si="2"/>
        <v>918437</v>
      </c>
      <c r="G27" s="31">
        <f t="shared" si="3"/>
        <v>1.5536233294210691</v>
      </c>
      <c r="H27" s="32">
        <v>4365</v>
      </c>
      <c r="I27" s="33">
        <f t="shared" si="4"/>
        <v>18.943668084367676</v>
      </c>
      <c r="J27" s="34">
        <v>3926</v>
      </c>
      <c r="K27" s="33">
        <f t="shared" si="5"/>
        <v>21.735038476443556</v>
      </c>
      <c r="L27" s="35">
        <v>0</v>
      </c>
      <c r="M27" s="36">
        <f t="shared" si="6"/>
        <v>8291</v>
      </c>
      <c r="N27" s="37">
        <f t="shared" si="7"/>
        <v>20.170295584478772</v>
      </c>
      <c r="O27" s="32">
        <v>3969</v>
      </c>
      <c r="P27" s="33">
        <f t="shared" si="8"/>
        <v>18.811318071946538</v>
      </c>
      <c r="Q27" s="34">
        <v>3454</v>
      </c>
      <c r="R27" s="33">
        <f t="shared" si="9"/>
        <v>21.326253395900221</v>
      </c>
      <c r="S27" s="35">
        <v>0</v>
      </c>
      <c r="T27" s="36">
        <f t="shared" si="10"/>
        <v>7423</v>
      </c>
      <c r="U27" s="37">
        <f t="shared" si="11"/>
        <v>19.903472315323771</v>
      </c>
      <c r="V27" s="32">
        <v>3589</v>
      </c>
      <c r="W27" s="33">
        <f t="shared" si="12"/>
        <v>18.783691840686657</v>
      </c>
      <c r="X27" s="34">
        <v>2999</v>
      </c>
      <c r="Y27" s="33">
        <f t="shared" si="13"/>
        <v>21.033805582830691</v>
      </c>
      <c r="Z27" s="35">
        <v>0</v>
      </c>
      <c r="AA27" s="36">
        <f t="shared" si="14"/>
        <v>6588</v>
      </c>
      <c r="AB27" s="37">
        <f t="shared" si="15"/>
        <v>19.745242020080923</v>
      </c>
      <c r="AC27" s="38">
        <v>2951</v>
      </c>
      <c r="AD27" s="33">
        <f t="shared" si="16"/>
        <v>18.498088133893312</v>
      </c>
      <c r="AE27" s="34">
        <v>2331</v>
      </c>
      <c r="AF27" s="33">
        <f t="shared" si="17"/>
        <v>20.488705282587677</v>
      </c>
      <c r="AG27" s="35">
        <v>0</v>
      </c>
      <c r="AH27" s="36">
        <f t="shared" si="18"/>
        <v>5282</v>
      </c>
      <c r="AI27" s="37">
        <f t="shared" si="19"/>
        <v>19.326747164288328</v>
      </c>
      <c r="AJ27" s="38">
        <v>2055</v>
      </c>
      <c r="AK27" s="33">
        <f t="shared" si="20"/>
        <v>18.027897183963507</v>
      </c>
      <c r="AL27" s="34">
        <v>1518</v>
      </c>
      <c r="AM27" s="33">
        <f t="shared" si="21"/>
        <v>19.729659474915518</v>
      </c>
      <c r="AN27" s="35">
        <v>0</v>
      </c>
      <c r="AO27" s="36">
        <f t="shared" si="22"/>
        <v>3573</v>
      </c>
      <c r="AP27" s="37">
        <f t="shared" si="23"/>
        <v>18.713664693866864</v>
      </c>
      <c r="AQ27" s="38">
        <v>1097</v>
      </c>
      <c r="AR27" s="33">
        <f t="shared" si="24"/>
        <v>17.297382529170608</v>
      </c>
      <c r="AS27" s="34">
        <v>737</v>
      </c>
      <c r="AT27" s="33">
        <f t="shared" si="25"/>
        <v>18.457300275482094</v>
      </c>
      <c r="AU27" s="35">
        <v>0</v>
      </c>
      <c r="AV27" s="36">
        <f t="shared" si="26"/>
        <v>1834</v>
      </c>
      <c r="AW27" s="37">
        <f t="shared" si="27"/>
        <v>17.745524915336237</v>
      </c>
      <c r="AX27" s="38">
        <v>429</v>
      </c>
      <c r="AY27" s="33">
        <f t="shared" si="28"/>
        <v>17.003567181926279</v>
      </c>
      <c r="AZ27" s="34">
        <v>314</v>
      </c>
      <c r="BA27" s="33">
        <f t="shared" si="29"/>
        <v>19.63727329580988</v>
      </c>
      <c r="BB27" s="35">
        <v>0</v>
      </c>
      <c r="BC27" s="36">
        <f t="shared" si="30"/>
        <v>743</v>
      </c>
      <c r="BD27" s="37">
        <f t="shared" si="31"/>
        <v>18.025230470645319</v>
      </c>
      <c r="BE27" s="38">
        <v>75</v>
      </c>
      <c r="BF27" s="33">
        <f t="shared" si="32"/>
        <v>18.89168765743073</v>
      </c>
      <c r="BG27" s="34">
        <v>51</v>
      </c>
      <c r="BH27" s="33">
        <f t="shared" si="33"/>
        <v>20.399999999999999</v>
      </c>
      <c r="BI27" s="35">
        <v>0</v>
      </c>
      <c r="BJ27" s="36">
        <f t="shared" si="34"/>
        <v>126</v>
      </c>
      <c r="BK27" s="37">
        <f t="shared" si="35"/>
        <v>19.474497681607421</v>
      </c>
      <c r="BL27" s="38">
        <v>16</v>
      </c>
      <c r="BM27" s="33">
        <f t="shared" si="36"/>
        <v>25</v>
      </c>
      <c r="BN27" s="34">
        <v>8</v>
      </c>
      <c r="BO27" s="33">
        <f t="shared" si="37"/>
        <v>18.181818181818183</v>
      </c>
      <c r="BP27" s="35">
        <v>0</v>
      </c>
      <c r="BQ27" s="36">
        <f t="shared" si="38"/>
        <v>24</v>
      </c>
      <c r="BR27" s="37">
        <f t="shared" si="39"/>
        <v>22.222222222222221</v>
      </c>
      <c r="BS27" s="38">
        <v>0</v>
      </c>
      <c r="BT27" s="33">
        <f t="shared" si="40"/>
        <v>0</v>
      </c>
      <c r="BU27" s="38">
        <v>0</v>
      </c>
      <c r="BV27" s="33">
        <f t="shared" si="41"/>
        <v>0</v>
      </c>
      <c r="BW27" s="35">
        <v>0</v>
      </c>
      <c r="BX27" s="36">
        <f t="shared" si="42"/>
        <v>0</v>
      </c>
      <c r="BY27" s="37">
        <f t="shared" si="43"/>
        <v>0</v>
      </c>
      <c r="BZ27" s="38">
        <v>0</v>
      </c>
      <c r="CA27" s="33"/>
      <c r="CB27" s="32">
        <v>0</v>
      </c>
      <c r="CC27" s="33"/>
      <c r="CD27" s="35">
        <v>0</v>
      </c>
      <c r="CE27" s="36">
        <f t="shared" si="44"/>
        <v>0</v>
      </c>
      <c r="CF27" s="37"/>
      <c r="CG27" s="38">
        <v>0</v>
      </c>
      <c r="CH27" s="33"/>
      <c r="CI27" s="32">
        <v>0</v>
      </c>
      <c r="CJ27" s="33"/>
      <c r="CK27" s="35">
        <v>0</v>
      </c>
      <c r="CL27" s="36">
        <f t="shared" si="45"/>
        <v>0</v>
      </c>
      <c r="CM27" s="37"/>
      <c r="CN27" s="38">
        <v>0</v>
      </c>
      <c r="CO27" s="33"/>
      <c r="CP27" s="32">
        <v>0</v>
      </c>
      <c r="CQ27" s="33"/>
      <c r="CR27" s="35">
        <v>0</v>
      </c>
      <c r="CS27" s="36">
        <f t="shared" si="46"/>
        <v>0</v>
      </c>
      <c r="CT27" s="37"/>
      <c r="CU27" s="38">
        <v>0</v>
      </c>
      <c r="CV27" s="33"/>
      <c r="CW27" s="32">
        <v>0</v>
      </c>
      <c r="CX27" s="33"/>
      <c r="CY27" s="35">
        <v>0</v>
      </c>
      <c r="CZ27" s="36">
        <f t="shared" si="47"/>
        <v>0</v>
      </c>
      <c r="DA27" s="37"/>
      <c r="AIC27" s="7"/>
      <c r="AID27" s="7"/>
      <c r="AIE27" s="7"/>
      <c r="AIF27" s="7"/>
      <c r="AIG27" s="7"/>
      <c r="AIH27" s="7"/>
      <c r="AII27" s="7"/>
      <c r="AIJ27" s="7"/>
      <c r="AIK27" s="7"/>
      <c r="AIL27" s="7"/>
      <c r="AIM27" s="7"/>
      <c r="AIN27" s="7"/>
      <c r="AIO27" s="7"/>
      <c r="AIP27" s="7"/>
      <c r="AIQ27" s="7"/>
      <c r="AIR27" s="7"/>
      <c r="AIS27" s="7"/>
      <c r="AIT27" s="7"/>
      <c r="AIU27" s="7"/>
      <c r="AIV27" s="7"/>
      <c r="AIW27" s="7"/>
      <c r="AIX27" s="7"/>
      <c r="AIY27" s="7"/>
      <c r="AIZ27" s="7"/>
      <c r="AJA27" s="7"/>
      <c r="AJB27" s="7"/>
      <c r="AJC27" s="7"/>
      <c r="AJD27" s="7"/>
      <c r="AJE27" s="7"/>
      <c r="AJF27" s="7"/>
      <c r="AJG27" s="7"/>
      <c r="AJH27" s="7"/>
      <c r="AJI27" s="7"/>
      <c r="AJJ27" s="7"/>
      <c r="AJK27" s="7"/>
      <c r="AJL27" s="7"/>
      <c r="AJM27" s="7"/>
      <c r="AJN27" s="7"/>
      <c r="AJO27" s="7"/>
      <c r="AJP27" s="7"/>
      <c r="AJQ27" s="7"/>
      <c r="AJR27" s="7"/>
      <c r="AJS27" s="7"/>
      <c r="AJT27" s="7"/>
      <c r="AJU27" s="7"/>
      <c r="AJV27" s="7"/>
      <c r="AJW27" s="7"/>
      <c r="AJX27" s="7"/>
      <c r="AJY27" s="7"/>
      <c r="AJZ27" s="7"/>
      <c r="AKA27" s="7"/>
      <c r="AKB27" s="7"/>
      <c r="AKC27" s="7"/>
      <c r="AKD27" s="7"/>
      <c r="AKE27" s="7"/>
      <c r="AKF27" s="7"/>
      <c r="AKG27" s="7"/>
      <c r="AKH27" s="7"/>
      <c r="AKI27" s="7"/>
      <c r="AKJ27" s="7"/>
      <c r="AKK27" s="7"/>
      <c r="AKL27" s="7"/>
      <c r="AKM27" s="7"/>
      <c r="AKN27" s="7"/>
      <c r="AKO27" s="7"/>
      <c r="AKP27" s="7"/>
      <c r="AKQ27" s="7"/>
      <c r="AKR27" s="7"/>
      <c r="AKS27" s="7"/>
      <c r="AKT27" s="7"/>
      <c r="AKU27" s="7"/>
      <c r="AKV27" s="7"/>
      <c r="AKW27" s="7"/>
      <c r="AKX27" s="7"/>
      <c r="AKY27" s="7"/>
      <c r="AKZ27" s="7"/>
      <c r="ALA27" s="7"/>
      <c r="ALB27" s="7"/>
      <c r="ALC27" s="7"/>
      <c r="ALD27" s="7"/>
      <c r="ALE27" s="7"/>
      <c r="ALF27" s="7"/>
      <c r="ALG27" s="7"/>
      <c r="ALH27" s="7"/>
      <c r="ALI27" s="7"/>
      <c r="ALJ27" s="7"/>
      <c r="ALK27" s="7"/>
      <c r="ALL27" s="7"/>
      <c r="ALM27" s="7"/>
      <c r="ALN27" s="7"/>
      <c r="ALO27" s="7"/>
      <c r="ALP27" s="7"/>
      <c r="ALQ27" s="7"/>
      <c r="ALR27" s="7"/>
      <c r="ALS27" s="7"/>
      <c r="ALT27" s="7"/>
      <c r="ALU27" s="7"/>
      <c r="ALV27" s="7"/>
      <c r="ALW27" s="7"/>
      <c r="ALX27" s="7"/>
      <c r="ALY27" s="7"/>
      <c r="ALZ27" s="7"/>
      <c r="AMA27" s="7"/>
      <c r="AMB27" s="7"/>
      <c r="AMC27" s="7"/>
      <c r="AMD27" s="7"/>
      <c r="AME27" s="7"/>
      <c r="AMF27" s="7"/>
      <c r="AMG27" s="7"/>
      <c r="AMH27" s="7"/>
      <c r="AMI27" s="7"/>
      <c r="AMJ27" s="7"/>
    </row>
    <row r="28" spans="1:1024" s="9" customFormat="1" ht="13" x14ac:dyDescent="0.3">
      <c r="A28" s="27" t="s">
        <v>58</v>
      </c>
      <c r="B28" s="28">
        <v>167009</v>
      </c>
      <c r="C28" s="29">
        <f t="shared" si="0"/>
        <v>0.57165006044274613</v>
      </c>
      <c r="D28" s="30">
        <v>361950</v>
      </c>
      <c r="E28" s="29">
        <f t="shared" si="1"/>
        <v>1.2105125262210825</v>
      </c>
      <c r="F28" s="30">
        <f t="shared" si="2"/>
        <v>528959</v>
      </c>
      <c r="G28" s="31">
        <f t="shared" si="3"/>
        <v>0.89478433763800824</v>
      </c>
      <c r="H28" s="32">
        <v>3581</v>
      </c>
      <c r="I28" s="33">
        <f t="shared" si="4"/>
        <v>15.54118566096693</v>
      </c>
      <c r="J28" s="34">
        <v>5047</v>
      </c>
      <c r="K28" s="33">
        <f t="shared" si="5"/>
        <v>27.941095056192218</v>
      </c>
      <c r="L28" s="35">
        <v>0</v>
      </c>
      <c r="M28" s="36">
        <f t="shared" si="6"/>
        <v>8628</v>
      </c>
      <c r="N28" s="37">
        <f t="shared" si="7"/>
        <v>20.990147184040872</v>
      </c>
      <c r="O28" s="32">
        <v>3207</v>
      </c>
      <c r="P28" s="33">
        <f t="shared" si="8"/>
        <v>15.199772501066402</v>
      </c>
      <c r="Q28" s="34">
        <v>4419</v>
      </c>
      <c r="R28" s="33">
        <f t="shared" si="9"/>
        <v>27.284514694986417</v>
      </c>
      <c r="S28" s="35">
        <v>0</v>
      </c>
      <c r="T28" s="36">
        <f t="shared" si="10"/>
        <v>7626</v>
      </c>
      <c r="U28" s="37">
        <f t="shared" si="11"/>
        <v>20.447781203914733</v>
      </c>
      <c r="V28" s="32">
        <v>2838</v>
      </c>
      <c r="W28" s="33">
        <f t="shared" si="12"/>
        <v>14.853195164075995</v>
      </c>
      <c r="X28" s="34">
        <v>3773</v>
      </c>
      <c r="Y28" s="33">
        <f t="shared" si="13"/>
        <v>26.462336933651283</v>
      </c>
      <c r="Z28" s="35">
        <v>0</v>
      </c>
      <c r="AA28" s="36">
        <f t="shared" si="14"/>
        <v>6611</v>
      </c>
      <c r="AB28" s="37">
        <f t="shared" si="15"/>
        <v>19.814176532294319</v>
      </c>
      <c r="AC28" s="38">
        <v>2254</v>
      </c>
      <c r="AD28" s="33">
        <f t="shared" si="16"/>
        <v>14.129003949100483</v>
      </c>
      <c r="AE28" s="34">
        <v>2863</v>
      </c>
      <c r="AF28" s="33">
        <f t="shared" si="17"/>
        <v>25.164806187922999</v>
      </c>
      <c r="AG28" s="35">
        <v>0</v>
      </c>
      <c r="AH28" s="36">
        <f t="shared" si="18"/>
        <v>5117</v>
      </c>
      <c r="AI28" s="37">
        <f t="shared" si="19"/>
        <v>18.723015001829491</v>
      </c>
      <c r="AJ28" s="38">
        <v>1529</v>
      </c>
      <c r="AK28" s="33">
        <f t="shared" si="20"/>
        <v>13.413457320817615</v>
      </c>
      <c r="AL28" s="34">
        <v>1790</v>
      </c>
      <c r="AM28" s="33">
        <f t="shared" si="21"/>
        <v>23.264881726020274</v>
      </c>
      <c r="AN28" s="35">
        <v>0</v>
      </c>
      <c r="AO28" s="36">
        <f t="shared" si="22"/>
        <v>3319</v>
      </c>
      <c r="AP28" s="37">
        <f t="shared" si="23"/>
        <v>17.3833342062536</v>
      </c>
      <c r="AQ28" s="38">
        <v>809</v>
      </c>
      <c r="AR28" s="33">
        <f t="shared" si="24"/>
        <v>12.756228319142227</v>
      </c>
      <c r="AS28" s="34">
        <v>836</v>
      </c>
      <c r="AT28" s="33">
        <f t="shared" si="25"/>
        <v>20.9366391184573</v>
      </c>
      <c r="AU28" s="35">
        <v>0</v>
      </c>
      <c r="AV28" s="36">
        <f t="shared" si="26"/>
        <v>1645</v>
      </c>
      <c r="AW28" s="37">
        <f t="shared" si="27"/>
        <v>15.916787614900823</v>
      </c>
      <c r="AX28" s="38">
        <v>325</v>
      </c>
      <c r="AY28" s="33">
        <f t="shared" si="28"/>
        <v>12.881490289338091</v>
      </c>
      <c r="AZ28" s="34">
        <v>328</v>
      </c>
      <c r="BA28" s="33">
        <f t="shared" si="29"/>
        <v>20.512820512820511</v>
      </c>
      <c r="BB28" s="35">
        <v>0</v>
      </c>
      <c r="BC28" s="36">
        <f t="shared" si="30"/>
        <v>653</v>
      </c>
      <c r="BD28" s="37">
        <f t="shared" si="31"/>
        <v>15.8418243571082</v>
      </c>
      <c r="BE28" s="38">
        <v>53</v>
      </c>
      <c r="BF28" s="33">
        <f t="shared" si="32"/>
        <v>13.350125944584383</v>
      </c>
      <c r="BG28" s="34">
        <v>54</v>
      </c>
      <c r="BH28" s="33">
        <f t="shared" si="33"/>
        <v>21.6</v>
      </c>
      <c r="BI28" s="35">
        <v>0</v>
      </c>
      <c r="BJ28" s="36">
        <f t="shared" si="34"/>
        <v>107</v>
      </c>
      <c r="BK28" s="37">
        <f t="shared" si="35"/>
        <v>16.537867078825347</v>
      </c>
      <c r="BL28" s="38">
        <v>11</v>
      </c>
      <c r="BM28" s="33">
        <f t="shared" si="36"/>
        <v>17.1875</v>
      </c>
      <c r="BN28" s="34">
        <v>10</v>
      </c>
      <c r="BO28" s="33">
        <f t="shared" si="37"/>
        <v>22.727272727272727</v>
      </c>
      <c r="BP28" s="35">
        <v>0</v>
      </c>
      <c r="BQ28" s="36">
        <f t="shared" si="38"/>
        <v>21</v>
      </c>
      <c r="BR28" s="37">
        <f t="shared" si="39"/>
        <v>19.444444444444446</v>
      </c>
      <c r="BS28" s="38">
        <v>0</v>
      </c>
      <c r="BT28" s="33">
        <f t="shared" si="40"/>
        <v>0</v>
      </c>
      <c r="BU28" s="38">
        <v>0</v>
      </c>
      <c r="BV28" s="33">
        <f t="shared" si="41"/>
        <v>0</v>
      </c>
      <c r="BW28" s="35">
        <v>0</v>
      </c>
      <c r="BX28" s="36">
        <f t="shared" si="42"/>
        <v>0</v>
      </c>
      <c r="BY28" s="37">
        <f t="shared" si="43"/>
        <v>0</v>
      </c>
      <c r="BZ28" s="38">
        <v>0</v>
      </c>
      <c r="CA28" s="33"/>
      <c r="CB28" s="32">
        <v>0</v>
      </c>
      <c r="CC28" s="33"/>
      <c r="CD28" s="35">
        <v>0</v>
      </c>
      <c r="CE28" s="36">
        <f t="shared" si="44"/>
        <v>0</v>
      </c>
      <c r="CF28" s="37"/>
      <c r="CG28" s="38">
        <v>0</v>
      </c>
      <c r="CH28" s="33"/>
      <c r="CI28" s="32">
        <v>0</v>
      </c>
      <c r="CJ28" s="33"/>
      <c r="CK28" s="35">
        <v>0</v>
      </c>
      <c r="CL28" s="36">
        <f t="shared" si="45"/>
        <v>0</v>
      </c>
      <c r="CM28" s="37"/>
      <c r="CN28" s="38">
        <v>0</v>
      </c>
      <c r="CO28" s="33"/>
      <c r="CP28" s="32">
        <v>0</v>
      </c>
      <c r="CQ28" s="33"/>
      <c r="CR28" s="35">
        <v>0</v>
      </c>
      <c r="CS28" s="36">
        <f t="shared" si="46"/>
        <v>0</v>
      </c>
      <c r="CT28" s="37"/>
      <c r="CU28" s="38">
        <v>0</v>
      </c>
      <c r="CV28" s="33"/>
      <c r="CW28" s="32">
        <v>0</v>
      </c>
      <c r="CX28" s="33"/>
      <c r="CY28" s="35">
        <v>0</v>
      </c>
      <c r="CZ28" s="36">
        <f t="shared" si="47"/>
        <v>0</v>
      </c>
      <c r="DA28" s="37"/>
      <c r="AIC28" s="7"/>
      <c r="AID28" s="7"/>
      <c r="AIE28" s="7"/>
      <c r="AIF28" s="7"/>
      <c r="AIG28" s="7"/>
      <c r="AIH28" s="7"/>
      <c r="AII28" s="7"/>
      <c r="AIJ28" s="7"/>
      <c r="AIK28" s="7"/>
      <c r="AIL28" s="7"/>
      <c r="AIM28" s="7"/>
      <c r="AIN28" s="7"/>
      <c r="AIO28" s="7"/>
      <c r="AIP28" s="7"/>
      <c r="AIQ28" s="7"/>
      <c r="AIR28" s="7"/>
      <c r="AIS28" s="7"/>
      <c r="AIT28" s="7"/>
      <c r="AIU28" s="7"/>
      <c r="AIV28" s="7"/>
      <c r="AIW28" s="7"/>
      <c r="AIX28" s="7"/>
      <c r="AIY28" s="7"/>
      <c r="AIZ28" s="7"/>
      <c r="AJA28" s="7"/>
      <c r="AJB28" s="7"/>
      <c r="AJC28" s="7"/>
      <c r="AJD28" s="7"/>
      <c r="AJE28" s="7"/>
      <c r="AJF28" s="7"/>
      <c r="AJG28" s="7"/>
      <c r="AJH28" s="7"/>
      <c r="AJI28" s="7"/>
      <c r="AJJ28" s="7"/>
      <c r="AJK28" s="7"/>
      <c r="AJL28" s="7"/>
      <c r="AJM28" s="7"/>
      <c r="AJN28" s="7"/>
      <c r="AJO28" s="7"/>
      <c r="AJP28" s="7"/>
      <c r="AJQ28" s="7"/>
      <c r="AJR28" s="7"/>
      <c r="AJS28" s="7"/>
      <c r="AJT28" s="7"/>
      <c r="AJU28" s="7"/>
      <c r="AJV28" s="7"/>
      <c r="AJW28" s="7"/>
      <c r="AJX28" s="7"/>
      <c r="AJY28" s="7"/>
      <c r="AJZ28" s="7"/>
      <c r="AKA28" s="7"/>
      <c r="AKB28" s="7"/>
      <c r="AKC28" s="7"/>
      <c r="AKD28" s="7"/>
      <c r="AKE28" s="7"/>
      <c r="AKF28" s="7"/>
      <c r="AKG28" s="7"/>
      <c r="AKH28" s="7"/>
      <c r="AKI28" s="7"/>
      <c r="AKJ28" s="7"/>
      <c r="AKK28" s="7"/>
      <c r="AKL28" s="7"/>
      <c r="AKM28" s="7"/>
      <c r="AKN28" s="7"/>
      <c r="AKO28" s="7"/>
      <c r="AKP28" s="7"/>
      <c r="AKQ28" s="7"/>
      <c r="AKR28" s="7"/>
      <c r="AKS28" s="7"/>
      <c r="AKT28" s="7"/>
      <c r="AKU28" s="7"/>
      <c r="AKV28" s="7"/>
      <c r="AKW28" s="7"/>
      <c r="AKX28" s="7"/>
      <c r="AKY28" s="7"/>
      <c r="AKZ28" s="7"/>
      <c r="ALA28" s="7"/>
      <c r="ALB28" s="7"/>
      <c r="ALC28" s="7"/>
      <c r="ALD28" s="7"/>
      <c r="ALE28" s="7"/>
      <c r="ALF28" s="7"/>
      <c r="ALG28" s="7"/>
      <c r="ALH28" s="7"/>
      <c r="ALI28" s="7"/>
      <c r="ALJ28" s="7"/>
      <c r="ALK28" s="7"/>
      <c r="ALL28" s="7"/>
      <c r="ALM28" s="7"/>
      <c r="ALN28" s="7"/>
      <c r="ALO28" s="7"/>
      <c r="ALP28" s="7"/>
      <c r="ALQ28" s="7"/>
      <c r="ALR28" s="7"/>
      <c r="ALS28" s="7"/>
      <c r="ALT28" s="7"/>
      <c r="ALU28" s="7"/>
      <c r="ALV28" s="7"/>
      <c r="ALW28" s="7"/>
      <c r="ALX28" s="7"/>
      <c r="ALY28" s="7"/>
      <c r="ALZ28" s="7"/>
      <c r="AMA28" s="7"/>
      <c r="AMB28" s="7"/>
      <c r="AMC28" s="7"/>
      <c r="AMD28" s="7"/>
      <c r="AME28" s="7"/>
      <c r="AMF28" s="7"/>
      <c r="AMG28" s="7"/>
      <c r="AMH28" s="7"/>
      <c r="AMI28" s="7"/>
      <c r="AMJ28" s="7"/>
    </row>
    <row r="29" spans="1:1024" s="9" customFormat="1" ht="13" x14ac:dyDescent="0.3">
      <c r="A29" s="39"/>
      <c r="B29" s="40"/>
      <c r="C29" s="41"/>
      <c r="D29" s="42"/>
      <c r="E29" s="41"/>
      <c r="F29" s="42"/>
      <c r="G29" s="43"/>
      <c r="H29" s="36"/>
      <c r="I29" s="44"/>
      <c r="J29" s="36"/>
      <c r="K29" s="44"/>
      <c r="L29" s="45"/>
      <c r="M29" s="36"/>
      <c r="N29" s="46"/>
      <c r="O29" s="36"/>
      <c r="P29" s="44"/>
      <c r="Q29" s="36"/>
      <c r="R29" s="44"/>
      <c r="S29" s="45"/>
      <c r="T29" s="36"/>
      <c r="U29" s="46"/>
      <c r="V29" s="36"/>
      <c r="W29" s="44"/>
      <c r="X29" s="36"/>
      <c r="Y29" s="44"/>
      <c r="Z29" s="45"/>
      <c r="AA29" s="36"/>
      <c r="AB29" s="46"/>
      <c r="AC29" s="47"/>
      <c r="AD29" s="44"/>
      <c r="AE29" s="36"/>
      <c r="AF29" s="44"/>
      <c r="AG29" s="45"/>
      <c r="AH29" s="36"/>
      <c r="AI29" s="46"/>
      <c r="AJ29" s="47"/>
      <c r="AK29" s="44"/>
      <c r="AL29" s="36"/>
      <c r="AM29" s="44"/>
      <c r="AN29" s="45"/>
      <c r="AO29" s="36"/>
      <c r="AP29" s="46"/>
      <c r="AQ29" s="47"/>
      <c r="AR29" s="44"/>
      <c r="AS29" s="36"/>
      <c r="AT29" s="44"/>
      <c r="AU29" s="45"/>
      <c r="AV29" s="36"/>
      <c r="AW29" s="46"/>
      <c r="AX29" s="47"/>
      <c r="AY29" s="44"/>
      <c r="AZ29" s="36"/>
      <c r="BA29" s="44"/>
      <c r="BB29" s="45"/>
      <c r="BC29" s="36"/>
      <c r="BD29" s="46"/>
      <c r="BE29" s="47"/>
      <c r="BF29" s="44"/>
      <c r="BG29" s="36"/>
      <c r="BH29" s="44"/>
      <c r="BI29" s="45"/>
      <c r="BJ29" s="36"/>
      <c r="BK29" s="46"/>
      <c r="BL29" s="47"/>
      <c r="BM29" s="44"/>
      <c r="BN29" s="36"/>
      <c r="BO29" s="44"/>
      <c r="BP29" s="45"/>
      <c r="BQ29" s="36"/>
      <c r="BR29" s="46"/>
      <c r="BS29" s="47"/>
      <c r="BT29" s="44"/>
      <c r="BU29" s="36"/>
      <c r="BV29" s="44"/>
      <c r="BW29" s="45"/>
      <c r="BX29" s="36"/>
      <c r="BY29" s="46"/>
      <c r="BZ29" s="47"/>
      <c r="CA29" s="44"/>
      <c r="CB29" s="36"/>
      <c r="CC29" s="44"/>
      <c r="CD29" s="45"/>
      <c r="CE29" s="36"/>
      <c r="CF29" s="46"/>
      <c r="CG29" s="47"/>
      <c r="CH29" s="44"/>
      <c r="CI29" s="36"/>
      <c r="CJ29" s="44"/>
      <c r="CK29" s="45"/>
      <c r="CL29" s="36"/>
      <c r="CM29" s="46"/>
      <c r="CN29" s="47"/>
      <c r="CO29" s="44"/>
      <c r="CP29" s="36"/>
      <c r="CQ29" s="44"/>
      <c r="CR29" s="45"/>
      <c r="CS29" s="36"/>
      <c r="CT29" s="46"/>
      <c r="CU29" s="47"/>
      <c r="CV29" s="44"/>
      <c r="CW29" s="36"/>
      <c r="CX29" s="44"/>
      <c r="CY29" s="45"/>
      <c r="CZ29" s="36"/>
      <c r="DA29" s="46"/>
      <c r="AIC29" s="7"/>
      <c r="AID29" s="7"/>
      <c r="AIE29" s="7"/>
      <c r="AIF29" s="7"/>
      <c r="AIG29" s="7"/>
      <c r="AIH29" s="7"/>
      <c r="AII29" s="7"/>
      <c r="AIJ29" s="7"/>
      <c r="AIK29" s="7"/>
      <c r="AIL29" s="7"/>
      <c r="AIM29" s="7"/>
      <c r="AIN29" s="7"/>
      <c r="AIO29" s="7"/>
      <c r="AIP29" s="7"/>
      <c r="AIQ29" s="7"/>
      <c r="AIR29" s="7"/>
      <c r="AIS29" s="7"/>
      <c r="AIT29" s="7"/>
      <c r="AIU29" s="7"/>
      <c r="AIV29" s="7"/>
      <c r="AIW29" s="7"/>
      <c r="AIX29" s="7"/>
      <c r="AIY29" s="7"/>
      <c r="AIZ29" s="7"/>
      <c r="AJA29" s="7"/>
      <c r="AJB29" s="7"/>
      <c r="AJC29" s="7"/>
      <c r="AJD29" s="7"/>
      <c r="AJE29" s="7"/>
      <c r="AJF29" s="7"/>
      <c r="AJG29" s="7"/>
      <c r="AJH29" s="7"/>
      <c r="AJI29" s="7"/>
      <c r="AJJ29" s="7"/>
      <c r="AJK29" s="7"/>
      <c r="AJL29" s="7"/>
      <c r="AJM29" s="7"/>
      <c r="AJN29" s="7"/>
      <c r="AJO29" s="7"/>
      <c r="AJP29" s="7"/>
      <c r="AJQ29" s="7"/>
      <c r="AJR29" s="7"/>
      <c r="AJS29" s="7"/>
      <c r="AJT29" s="7"/>
      <c r="AJU29" s="7"/>
      <c r="AJV29" s="7"/>
      <c r="AJW29" s="7"/>
      <c r="AJX29" s="7"/>
      <c r="AJY29" s="7"/>
      <c r="AJZ29" s="7"/>
      <c r="AKA29" s="7"/>
      <c r="AKB29" s="7"/>
      <c r="AKC29" s="7"/>
      <c r="AKD29" s="7"/>
      <c r="AKE29" s="7"/>
      <c r="AKF29" s="7"/>
      <c r="AKG29" s="7"/>
      <c r="AKH29" s="7"/>
      <c r="AKI29" s="7"/>
      <c r="AKJ29" s="7"/>
      <c r="AKK29" s="7"/>
      <c r="AKL29" s="7"/>
      <c r="AKM29" s="7"/>
      <c r="AKN29" s="7"/>
      <c r="AKO29" s="7"/>
      <c r="AKP29" s="7"/>
      <c r="AKQ29" s="7"/>
      <c r="AKR29" s="7"/>
      <c r="AKS29" s="7"/>
      <c r="AKT29" s="7"/>
      <c r="AKU29" s="7"/>
      <c r="AKV29" s="7"/>
      <c r="AKW29" s="7"/>
      <c r="AKX29" s="7"/>
      <c r="AKY29" s="7"/>
      <c r="AKZ29" s="7"/>
      <c r="ALA29" s="7"/>
      <c r="ALB29" s="7"/>
      <c r="ALC29" s="7"/>
      <c r="ALD29" s="7"/>
      <c r="ALE29" s="7"/>
      <c r="ALF29" s="7"/>
      <c r="ALG29" s="7"/>
      <c r="ALH29" s="7"/>
      <c r="ALI29" s="7"/>
      <c r="ALJ29" s="7"/>
      <c r="ALK29" s="7"/>
      <c r="ALL29" s="7"/>
      <c r="ALM29" s="7"/>
      <c r="ALN29" s="7"/>
      <c r="ALO29" s="7"/>
      <c r="ALP29" s="7"/>
      <c r="ALQ29" s="7"/>
      <c r="ALR29" s="7"/>
      <c r="ALS29" s="7"/>
      <c r="ALT29" s="7"/>
      <c r="ALU29" s="7"/>
      <c r="ALV29" s="7"/>
      <c r="ALW29" s="7"/>
      <c r="ALX29" s="7"/>
      <c r="ALY29" s="7"/>
      <c r="ALZ29" s="7"/>
      <c r="AMA29" s="7"/>
      <c r="AMB29" s="7"/>
      <c r="AMC29" s="7"/>
      <c r="AMD29" s="7"/>
      <c r="AME29" s="7"/>
      <c r="AMF29" s="7"/>
      <c r="AMG29" s="7"/>
      <c r="AMH29" s="7"/>
      <c r="AMI29" s="7"/>
      <c r="AMJ29" s="7"/>
    </row>
    <row r="30" spans="1:1024" s="9" customFormat="1" ht="13" x14ac:dyDescent="0.3">
      <c r="A30" s="48" t="s">
        <v>59</v>
      </c>
      <c r="B30" s="28">
        <f t="shared" ref="B30:AG30" si="48">SUM(B10:B28)</f>
        <v>29215251</v>
      </c>
      <c r="C30" s="49">
        <f t="shared" si="48"/>
        <v>99.999999999999986</v>
      </c>
      <c r="D30" s="30">
        <f t="shared" si="48"/>
        <v>29900558</v>
      </c>
      <c r="E30" s="49">
        <f t="shared" si="48"/>
        <v>100</v>
      </c>
      <c r="F30" s="30">
        <f t="shared" si="48"/>
        <v>59115809</v>
      </c>
      <c r="G30" s="50">
        <f t="shared" si="48"/>
        <v>100</v>
      </c>
      <c r="H30" s="51">
        <f t="shared" si="48"/>
        <v>23042</v>
      </c>
      <c r="I30" s="52">
        <f t="shared" si="48"/>
        <v>99.999999999999986</v>
      </c>
      <c r="J30" s="51">
        <f t="shared" si="48"/>
        <v>18063</v>
      </c>
      <c r="K30" s="53">
        <f t="shared" si="48"/>
        <v>100</v>
      </c>
      <c r="L30" s="54">
        <f t="shared" si="48"/>
        <v>0</v>
      </c>
      <c r="M30" s="51">
        <f t="shared" si="48"/>
        <v>41105</v>
      </c>
      <c r="N30" s="55">
        <f t="shared" si="48"/>
        <v>100</v>
      </c>
      <c r="O30" s="51">
        <f t="shared" si="48"/>
        <v>21099</v>
      </c>
      <c r="P30" s="52">
        <f t="shared" si="48"/>
        <v>100.00000000000003</v>
      </c>
      <c r="Q30" s="51">
        <f t="shared" si="48"/>
        <v>16196</v>
      </c>
      <c r="R30" s="53">
        <f t="shared" si="48"/>
        <v>100</v>
      </c>
      <c r="S30" s="54">
        <f t="shared" si="48"/>
        <v>0</v>
      </c>
      <c r="T30" s="51">
        <f t="shared" si="48"/>
        <v>37295</v>
      </c>
      <c r="U30" s="55">
        <f t="shared" si="48"/>
        <v>100</v>
      </c>
      <c r="V30" s="51">
        <f t="shared" si="48"/>
        <v>19107</v>
      </c>
      <c r="W30" s="52">
        <f t="shared" si="48"/>
        <v>100.00000000000001</v>
      </c>
      <c r="X30" s="51">
        <f t="shared" si="48"/>
        <v>14258</v>
      </c>
      <c r="Y30" s="53">
        <f t="shared" si="48"/>
        <v>100.00000000000001</v>
      </c>
      <c r="Z30" s="54">
        <f t="shared" si="48"/>
        <v>0</v>
      </c>
      <c r="AA30" s="51">
        <f t="shared" si="48"/>
        <v>33365</v>
      </c>
      <c r="AB30" s="55">
        <f t="shared" si="48"/>
        <v>100</v>
      </c>
      <c r="AC30" s="56">
        <f t="shared" si="48"/>
        <v>15953</v>
      </c>
      <c r="AD30" s="52">
        <f t="shared" si="48"/>
        <v>100</v>
      </c>
      <c r="AE30" s="51">
        <f t="shared" si="48"/>
        <v>11377</v>
      </c>
      <c r="AF30" s="53">
        <f t="shared" si="48"/>
        <v>100</v>
      </c>
      <c r="AG30" s="54">
        <f t="shared" si="48"/>
        <v>0</v>
      </c>
      <c r="AH30" s="51">
        <f t="shared" ref="AH30:BM30" si="49">SUM(AH10:AH28)</f>
        <v>27330</v>
      </c>
      <c r="AI30" s="55">
        <f t="shared" si="49"/>
        <v>100.00000000000001</v>
      </c>
      <c r="AJ30" s="56">
        <f t="shared" si="49"/>
        <v>11399</v>
      </c>
      <c r="AK30" s="52">
        <f t="shared" si="49"/>
        <v>100</v>
      </c>
      <c r="AL30" s="51">
        <f t="shared" si="49"/>
        <v>7694</v>
      </c>
      <c r="AM30" s="53">
        <f t="shared" si="49"/>
        <v>100</v>
      </c>
      <c r="AN30" s="54">
        <f t="shared" si="49"/>
        <v>0</v>
      </c>
      <c r="AO30" s="51">
        <f t="shared" si="49"/>
        <v>19093</v>
      </c>
      <c r="AP30" s="55">
        <f t="shared" si="49"/>
        <v>100</v>
      </c>
      <c r="AQ30" s="56">
        <f t="shared" si="49"/>
        <v>6342</v>
      </c>
      <c r="AR30" s="52">
        <f t="shared" si="49"/>
        <v>100</v>
      </c>
      <c r="AS30" s="51">
        <f t="shared" si="49"/>
        <v>3993</v>
      </c>
      <c r="AT30" s="53">
        <f t="shared" si="49"/>
        <v>100</v>
      </c>
      <c r="AU30" s="54">
        <f t="shared" si="49"/>
        <v>0</v>
      </c>
      <c r="AV30" s="51">
        <f t="shared" si="49"/>
        <v>10335</v>
      </c>
      <c r="AW30" s="55">
        <f t="shared" si="49"/>
        <v>100</v>
      </c>
      <c r="AX30" s="56">
        <f t="shared" si="49"/>
        <v>2523</v>
      </c>
      <c r="AY30" s="52">
        <f t="shared" si="49"/>
        <v>100.00000000000001</v>
      </c>
      <c r="AZ30" s="51">
        <f t="shared" si="49"/>
        <v>1599</v>
      </c>
      <c r="BA30" s="53">
        <f t="shared" si="49"/>
        <v>100</v>
      </c>
      <c r="BB30" s="54">
        <f t="shared" si="49"/>
        <v>0</v>
      </c>
      <c r="BC30" s="51">
        <f t="shared" si="49"/>
        <v>4122</v>
      </c>
      <c r="BD30" s="55">
        <f t="shared" si="49"/>
        <v>99.999999999999986</v>
      </c>
      <c r="BE30" s="56">
        <f t="shared" si="49"/>
        <v>397</v>
      </c>
      <c r="BF30" s="52">
        <f t="shared" si="49"/>
        <v>99.999999999999986</v>
      </c>
      <c r="BG30" s="51">
        <f t="shared" si="49"/>
        <v>250</v>
      </c>
      <c r="BH30" s="53">
        <f t="shared" si="49"/>
        <v>100</v>
      </c>
      <c r="BI30" s="54">
        <f t="shared" si="49"/>
        <v>0</v>
      </c>
      <c r="BJ30" s="51">
        <f t="shared" si="49"/>
        <v>647</v>
      </c>
      <c r="BK30" s="55">
        <f t="shared" si="49"/>
        <v>100</v>
      </c>
      <c r="BL30" s="56">
        <f t="shared" si="49"/>
        <v>64</v>
      </c>
      <c r="BM30" s="52">
        <f t="shared" si="49"/>
        <v>100</v>
      </c>
      <c r="BN30" s="51">
        <f t="shared" ref="BN30:BZ30" si="50">SUM(BN10:BN28)</f>
        <v>44</v>
      </c>
      <c r="BO30" s="53">
        <f t="shared" si="50"/>
        <v>100</v>
      </c>
      <c r="BP30" s="54">
        <f t="shared" si="50"/>
        <v>0</v>
      </c>
      <c r="BQ30" s="51">
        <f t="shared" si="50"/>
        <v>108</v>
      </c>
      <c r="BR30" s="55">
        <f t="shared" si="50"/>
        <v>99.999999999999986</v>
      </c>
      <c r="BS30" s="56">
        <f t="shared" si="50"/>
        <v>2</v>
      </c>
      <c r="BT30" s="52">
        <f t="shared" si="50"/>
        <v>100</v>
      </c>
      <c r="BU30" s="51">
        <f t="shared" si="50"/>
        <v>3</v>
      </c>
      <c r="BV30" s="53">
        <f t="shared" si="50"/>
        <v>99.999999999999986</v>
      </c>
      <c r="BW30" s="54">
        <f t="shared" si="50"/>
        <v>0</v>
      </c>
      <c r="BX30" s="51">
        <f t="shared" si="50"/>
        <v>5</v>
      </c>
      <c r="BY30" s="55">
        <f t="shared" si="50"/>
        <v>100</v>
      </c>
      <c r="BZ30" s="56">
        <f t="shared" si="50"/>
        <v>0</v>
      </c>
      <c r="CA30" s="52"/>
      <c r="CB30" s="51">
        <f>SUM(CB10:CB28)</f>
        <v>0</v>
      </c>
      <c r="CC30" s="53"/>
      <c r="CD30" s="54">
        <f>SUM(CD10:CD28)</f>
        <v>0</v>
      </c>
      <c r="CE30" s="51">
        <f>SUM(CE10:CE28)</f>
        <v>0</v>
      </c>
      <c r="CF30" s="55"/>
      <c r="CG30" s="56">
        <f>SUM(CG10:CG28)</f>
        <v>0</v>
      </c>
      <c r="CH30" s="52"/>
      <c r="CI30" s="51">
        <f>SUM(CI10:CI28)</f>
        <v>0</v>
      </c>
      <c r="CJ30" s="53"/>
      <c r="CK30" s="54">
        <f>SUM(CK10:CK28)</f>
        <v>0</v>
      </c>
      <c r="CL30" s="51">
        <f>SUM(CL10:CL28)</f>
        <v>0</v>
      </c>
      <c r="CM30" s="55"/>
      <c r="CN30" s="56">
        <f>SUM(CN10:CN28)</f>
        <v>0</v>
      </c>
      <c r="CO30" s="52"/>
      <c r="CP30" s="51">
        <f>SUM(CP10:CP28)</f>
        <v>0</v>
      </c>
      <c r="CQ30" s="53"/>
      <c r="CR30" s="54">
        <f>SUM(CR10:CR28)</f>
        <v>0</v>
      </c>
      <c r="CS30" s="51">
        <f>SUM(CS10:CS28)</f>
        <v>0</v>
      </c>
      <c r="CT30" s="55"/>
      <c r="CU30" s="56">
        <f>SUM(CU10:CU28)</f>
        <v>0</v>
      </c>
      <c r="CV30" s="52"/>
      <c r="CW30" s="51">
        <f>SUM(CW10:CW28)</f>
        <v>0</v>
      </c>
      <c r="CX30" s="53"/>
      <c r="CY30" s="54">
        <f>SUM(CY10:CY28)</f>
        <v>0</v>
      </c>
      <c r="CZ30" s="51">
        <f>SUM(CZ10:CZ28)</f>
        <v>0</v>
      </c>
      <c r="DA30" s="55"/>
      <c r="AIC30" s="7"/>
      <c r="AID30" s="7"/>
      <c r="AIE30" s="7"/>
      <c r="AIF30" s="7"/>
      <c r="AIG30" s="7"/>
      <c r="AIH30" s="7"/>
      <c r="AII30" s="7"/>
      <c r="AIJ30" s="7"/>
      <c r="AIK30" s="7"/>
      <c r="AIL30" s="7"/>
      <c r="AIM30" s="7"/>
      <c r="AIN30" s="7"/>
      <c r="AIO30" s="7"/>
      <c r="AIP30" s="7"/>
      <c r="AIQ30" s="7"/>
      <c r="AIR30" s="7"/>
      <c r="AIS30" s="7"/>
      <c r="AIT30" s="7"/>
      <c r="AIU30" s="7"/>
      <c r="AIV30" s="7"/>
      <c r="AIW30" s="7"/>
      <c r="AIX30" s="7"/>
      <c r="AIY30" s="7"/>
      <c r="AIZ30" s="7"/>
      <c r="AJA30" s="7"/>
      <c r="AJB30" s="7"/>
      <c r="AJC30" s="7"/>
      <c r="AJD30" s="7"/>
      <c r="AJE30" s="7"/>
      <c r="AJF30" s="7"/>
      <c r="AJG30" s="7"/>
      <c r="AJH30" s="7"/>
      <c r="AJI30" s="7"/>
      <c r="AJJ30" s="7"/>
      <c r="AJK30" s="7"/>
      <c r="AJL30" s="7"/>
      <c r="AJM30" s="7"/>
      <c r="AJN30" s="7"/>
      <c r="AJO30" s="7"/>
      <c r="AJP30" s="7"/>
      <c r="AJQ30" s="7"/>
      <c r="AJR30" s="7"/>
      <c r="AJS30" s="7"/>
      <c r="AJT30" s="7"/>
      <c r="AJU30" s="7"/>
      <c r="AJV30" s="7"/>
      <c r="AJW30" s="7"/>
      <c r="AJX30" s="7"/>
      <c r="AJY30" s="7"/>
      <c r="AJZ30" s="7"/>
      <c r="AKA30" s="7"/>
      <c r="AKB30" s="7"/>
      <c r="AKC30" s="7"/>
      <c r="AKD30" s="7"/>
      <c r="AKE30" s="7"/>
      <c r="AKF30" s="7"/>
      <c r="AKG30" s="7"/>
      <c r="AKH30" s="7"/>
      <c r="AKI30" s="7"/>
      <c r="AKJ30" s="7"/>
      <c r="AKK30" s="7"/>
      <c r="AKL30" s="7"/>
      <c r="AKM30" s="7"/>
      <c r="AKN30" s="7"/>
      <c r="AKO30" s="7"/>
      <c r="AKP30" s="7"/>
      <c r="AKQ30" s="7"/>
      <c r="AKR30" s="7"/>
      <c r="AKS30" s="7"/>
      <c r="AKT30" s="7"/>
      <c r="AKU30" s="7"/>
      <c r="AKV30" s="7"/>
      <c r="AKW30" s="7"/>
      <c r="AKX30" s="7"/>
      <c r="AKY30" s="7"/>
      <c r="AKZ30" s="7"/>
      <c r="ALA30" s="7"/>
      <c r="ALB30" s="7"/>
      <c r="ALC30" s="7"/>
      <c r="ALD30" s="7"/>
      <c r="ALE30" s="7"/>
      <c r="ALF30" s="7"/>
      <c r="ALG30" s="7"/>
      <c r="ALH30" s="7"/>
      <c r="ALI30" s="7"/>
      <c r="ALJ30" s="7"/>
      <c r="ALK30" s="7"/>
      <c r="ALL30" s="7"/>
      <c r="ALM30" s="7"/>
      <c r="ALN30" s="7"/>
      <c r="ALO30" s="7"/>
      <c r="ALP30" s="7"/>
      <c r="ALQ30" s="7"/>
      <c r="ALR30" s="7"/>
      <c r="ALS30" s="7"/>
      <c r="ALT30" s="7"/>
      <c r="ALU30" s="7"/>
      <c r="ALV30" s="7"/>
      <c r="ALW30" s="7"/>
      <c r="ALX30" s="7"/>
      <c r="ALY30" s="7"/>
      <c r="ALZ30" s="7"/>
      <c r="AMA30" s="7"/>
      <c r="AMB30" s="7"/>
      <c r="AMC30" s="7"/>
      <c r="AMD30" s="7"/>
      <c r="AME30" s="7"/>
      <c r="AMF30" s="7"/>
      <c r="AMG30" s="7"/>
      <c r="AMH30" s="7"/>
      <c r="AMI30" s="7"/>
      <c r="AMJ30" s="7"/>
    </row>
    <row r="31" spans="1:1024" s="9" customFormat="1" ht="13" x14ac:dyDescent="0.3">
      <c r="A31" s="57"/>
      <c r="B31" s="58"/>
      <c r="C31" s="59"/>
      <c r="D31" s="59"/>
      <c r="E31" s="59"/>
      <c r="F31" s="59"/>
      <c r="G31" s="60"/>
      <c r="H31" s="36"/>
      <c r="I31" s="36"/>
      <c r="J31" s="36"/>
      <c r="K31" s="36"/>
      <c r="L31" s="45"/>
      <c r="M31" s="36"/>
      <c r="N31" s="61"/>
      <c r="O31" s="36"/>
      <c r="P31" s="36"/>
      <c r="Q31" s="36"/>
      <c r="R31" s="36"/>
      <c r="S31" s="45"/>
      <c r="T31" s="36"/>
      <c r="U31" s="61"/>
      <c r="V31" s="36"/>
      <c r="W31" s="36"/>
      <c r="X31" s="36"/>
      <c r="Y31" s="36"/>
      <c r="Z31" s="45"/>
      <c r="AA31" s="36"/>
      <c r="AB31" s="61"/>
      <c r="AC31" s="47"/>
      <c r="AD31" s="36"/>
      <c r="AE31" s="36"/>
      <c r="AF31" s="36"/>
      <c r="AG31" s="45"/>
      <c r="AH31" s="36"/>
      <c r="AI31" s="61"/>
      <c r="AJ31" s="47"/>
      <c r="AK31" s="36"/>
      <c r="AL31" s="36"/>
      <c r="AM31" s="36"/>
      <c r="AN31" s="45"/>
      <c r="AO31" s="36"/>
      <c r="AP31" s="61"/>
      <c r="AQ31" s="47"/>
      <c r="AR31" s="36"/>
      <c r="AS31" s="36"/>
      <c r="AT31" s="36"/>
      <c r="AU31" s="45"/>
      <c r="AV31" s="36"/>
      <c r="AW31" s="61"/>
      <c r="AX31" s="47"/>
      <c r="AY31" s="36"/>
      <c r="AZ31" s="36"/>
      <c r="BA31" s="36"/>
      <c r="BB31" s="45"/>
      <c r="BC31" s="36"/>
      <c r="BD31" s="61"/>
      <c r="BE31" s="47"/>
      <c r="BF31" s="36"/>
      <c r="BG31" s="36"/>
      <c r="BH31" s="36"/>
      <c r="BI31" s="45"/>
      <c r="BJ31" s="36"/>
      <c r="BK31" s="61"/>
      <c r="BL31" s="47"/>
      <c r="BM31" s="36"/>
      <c r="BN31" s="36"/>
      <c r="BO31" s="36"/>
      <c r="BP31" s="45"/>
      <c r="BQ31" s="36"/>
      <c r="BR31" s="61"/>
      <c r="BS31" s="47"/>
      <c r="BT31" s="36"/>
      <c r="BU31" s="36"/>
      <c r="BV31" s="36"/>
      <c r="BW31" s="45"/>
      <c r="BX31" s="36"/>
      <c r="BY31" s="61"/>
      <c r="BZ31" s="47"/>
      <c r="CA31" s="36"/>
      <c r="CB31" s="36"/>
      <c r="CC31" s="36"/>
      <c r="CD31" s="45"/>
      <c r="CE31" s="36"/>
      <c r="CF31" s="61"/>
      <c r="CG31" s="47"/>
      <c r="CH31" s="36"/>
      <c r="CI31" s="36"/>
      <c r="CJ31" s="36"/>
      <c r="CK31" s="45"/>
      <c r="CL31" s="36"/>
      <c r="CM31" s="61"/>
      <c r="CN31" s="47"/>
      <c r="CO31" s="36"/>
      <c r="CP31" s="36"/>
      <c r="CQ31" s="36"/>
      <c r="CR31" s="45"/>
      <c r="CS31" s="36"/>
      <c r="CT31" s="61"/>
      <c r="CU31" s="47"/>
      <c r="CV31" s="36"/>
      <c r="CW31" s="36"/>
      <c r="CX31" s="36"/>
      <c r="CY31" s="45"/>
      <c r="CZ31" s="36"/>
      <c r="DA31" s="61"/>
      <c r="AIC31" s="7"/>
      <c r="AID31" s="7"/>
      <c r="AIE31" s="7"/>
      <c r="AIF31" s="7"/>
      <c r="AIG31" s="7"/>
      <c r="AIH31" s="7"/>
      <c r="AII31" s="7"/>
      <c r="AIJ31" s="7"/>
      <c r="AIK31" s="7"/>
      <c r="AIL31" s="7"/>
      <c r="AIM31" s="7"/>
      <c r="AIN31" s="7"/>
      <c r="AIO31" s="7"/>
      <c r="AIP31" s="7"/>
      <c r="AIQ31" s="7"/>
      <c r="AIR31" s="7"/>
      <c r="AIS31" s="7"/>
      <c r="AIT31" s="7"/>
      <c r="AIU31" s="7"/>
      <c r="AIV31" s="7"/>
      <c r="AIW31" s="7"/>
      <c r="AIX31" s="7"/>
      <c r="AIY31" s="7"/>
      <c r="AIZ31" s="7"/>
      <c r="AJA31" s="7"/>
      <c r="AJB31" s="7"/>
      <c r="AJC31" s="7"/>
      <c r="AJD31" s="7"/>
      <c r="AJE31" s="7"/>
      <c r="AJF31" s="7"/>
      <c r="AJG31" s="7"/>
      <c r="AJH31" s="7"/>
      <c r="AJI31" s="7"/>
      <c r="AJJ31" s="7"/>
      <c r="AJK31" s="7"/>
      <c r="AJL31" s="7"/>
      <c r="AJM31" s="7"/>
      <c r="AJN31" s="7"/>
      <c r="AJO31" s="7"/>
      <c r="AJP31" s="7"/>
      <c r="AJQ31" s="7"/>
      <c r="AJR31" s="7"/>
      <c r="AJS31" s="7"/>
      <c r="AJT31" s="7"/>
      <c r="AJU31" s="7"/>
      <c r="AJV31" s="7"/>
      <c r="AJW31" s="7"/>
      <c r="AJX31" s="7"/>
      <c r="AJY31" s="7"/>
      <c r="AJZ31" s="7"/>
      <c r="AKA31" s="7"/>
      <c r="AKB31" s="7"/>
      <c r="AKC31" s="7"/>
      <c r="AKD31" s="7"/>
      <c r="AKE31" s="7"/>
      <c r="AKF31" s="7"/>
      <c r="AKG31" s="7"/>
      <c r="AKH31" s="7"/>
      <c r="AKI31" s="7"/>
      <c r="AKJ31" s="7"/>
      <c r="AKK31" s="7"/>
      <c r="AKL31" s="7"/>
      <c r="AKM31" s="7"/>
      <c r="AKN31" s="7"/>
      <c r="AKO31" s="7"/>
      <c r="AKP31" s="7"/>
      <c r="AKQ31" s="7"/>
      <c r="AKR31" s="7"/>
      <c r="AKS31" s="7"/>
      <c r="AKT31" s="7"/>
      <c r="AKU31" s="7"/>
      <c r="AKV31" s="7"/>
      <c r="AKW31" s="7"/>
      <c r="AKX31" s="7"/>
      <c r="AKY31" s="7"/>
      <c r="AKZ31" s="7"/>
      <c r="ALA31" s="7"/>
      <c r="ALB31" s="7"/>
      <c r="ALC31" s="7"/>
      <c r="ALD31" s="7"/>
      <c r="ALE31" s="7"/>
      <c r="ALF31" s="7"/>
      <c r="ALG31" s="7"/>
      <c r="ALH31" s="7"/>
      <c r="ALI31" s="7"/>
      <c r="ALJ31" s="7"/>
      <c r="ALK31" s="7"/>
      <c r="ALL31" s="7"/>
      <c r="ALM31" s="7"/>
      <c r="ALN31" s="7"/>
      <c r="ALO31" s="7"/>
      <c r="ALP31" s="7"/>
      <c r="ALQ31" s="7"/>
      <c r="ALR31" s="7"/>
      <c r="ALS31" s="7"/>
      <c r="ALT31" s="7"/>
      <c r="ALU31" s="7"/>
      <c r="ALV31" s="7"/>
      <c r="ALW31" s="7"/>
      <c r="ALX31" s="7"/>
      <c r="ALY31" s="7"/>
      <c r="ALZ31" s="7"/>
      <c r="AMA31" s="7"/>
      <c r="AMB31" s="7"/>
      <c r="AMC31" s="7"/>
      <c r="AMD31" s="7"/>
      <c r="AME31" s="7"/>
      <c r="AMF31" s="7"/>
      <c r="AMG31" s="7"/>
      <c r="AMH31" s="7"/>
      <c r="AMI31" s="7"/>
      <c r="AMJ31" s="7"/>
    </row>
    <row r="32" spans="1:1024" s="9" customFormat="1" ht="13" x14ac:dyDescent="0.3">
      <c r="A32" s="62" t="s">
        <v>39</v>
      </c>
      <c r="B32" s="63"/>
      <c r="C32" s="63"/>
      <c r="D32" s="63"/>
      <c r="E32" s="63"/>
      <c r="F32" s="63"/>
      <c r="G32" s="63"/>
      <c r="H32" s="64">
        <v>0</v>
      </c>
      <c r="I32" s="65"/>
      <c r="J32" s="65">
        <v>0</v>
      </c>
      <c r="K32" s="65"/>
      <c r="L32" s="66"/>
      <c r="M32" s="65">
        <v>0</v>
      </c>
      <c r="N32" s="67"/>
      <c r="O32" s="64">
        <v>0</v>
      </c>
      <c r="P32" s="65"/>
      <c r="Q32" s="65">
        <v>0</v>
      </c>
      <c r="R32" s="65"/>
      <c r="S32" s="66"/>
      <c r="T32" s="65">
        <v>0</v>
      </c>
      <c r="U32" s="67"/>
      <c r="V32" s="64">
        <v>0</v>
      </c>
      <c r="W32" s="65"/>
      <c r="X32" s="65">
        <v>0</v>
      </c>
      <c r="Y32" s="65"/>
      <c r="Z32" s="66"/>
      <c r="AA32" s="65">
        <v>0</v>
      </c>
      <c r="AB32" s="67"/>
      <c r="AC32" s="64">
        <v>0</v>
      </c>
      <c r="AD32" s="65"/>
      <c r="AE32" s="65">
        <v>0</v>
      </c>
      <c r="AF32" s="65"/>
      <c r="AG32" s="66"/>
      <c r="AH32" s="65">
        <v>0</v>
      </c>
      <c r="AI32" s="67"/>
      <c r="AJ32" s="64">
        <v>0</v>
      </c>
      <c r="AK32" s="65"/>
      <c r="AL32" s="65">
        <v>0</v>
      </c>
      <c r="AM32" s="65"/>
      <c r="AN32" s="66"/>
      <c r="AO32" s="65">
        <v>0</v>
      </c>
      <c r="AP32" s="67"/>
      <c r="AQ32" s="64">
        <v>0</v>
      </c>
      <c r="AR32" s="65"/>
      <c r="AS32" s="65">
        <v>0</v>
      </c>
      <c r="AT32" s="65"/>
      <c r="AU32" s="66"/>
      <c r="AV32" s="65">
        <v>0</v>
      </c>
      <c r="AW32" s="67"/>
      <c r="AX32" s="64">
        <v>0</v>
      </c>
      <c r="AY32" s="65"/>
      <c r="AZ32" s="65">
        <v>0</v>
      </c>
      <c r="BA32" s="65"/>
      <c r="BB32" s="66"/>
      <c r="BC32" s="65">
        <v>0</v>
      </c>
      <c r="BD32" s="67"/>
      <c r="BE32" s="64">
        <v>0</v>
      </c>
      <c r="BF32" s="65"/>
      <c r="BG32" s="65">
        <v>0</v>
      </c>
      <c r="BH32" s="65"/>
      <c r="BI32" s="66"/>
      <c r="BJ32" s="65">
        <v>0</v>
      </c>
      <c r="BK32" s="67"/>
      <c r="BL32" s="64">
        <v>0</v>
      </c>
      <c r="BM32" s="65"/>
      <c r="BN32" s="65">
        <v>0</v>
      </c>
      <c r="BO32" s="65"/>
      <c r="BP32" s="66"/>
      <c r="BQ32" s="65">
        <v>0</v>
      </c>
      <c r="BR32" s="67"/>
      <c r="BS32" s="64">
        <v>0</v>
      </c>
      <c r="BT32" s="65"/>
      <c r="BU32" s="65">
        <v>0</v>
      </c>
      <c r="BV32" s="65"/>
      <c r="BW32" s="66"/>
      <c r="BX32" s="65">
        <v>0</v>
      </c>
      <c r="BY32" s="67"/>
      <c r="BZ32" s="64">
        <v>0</v>
      </c>
      <c r="CA32" s="65"/>
      <c r="CB32" s="65">
        <v>0</v>
      </c>
      <c r="CC32" s="65"/>
      <c r="CD32" s="66"/>
      <c r="CE32" s="65">
        <v>0</v>
      </c>
      <c r="CF32" s="67"/>
      <c r="CG32" s="64">
        <v>0</v>
      </c>
      <c r="CH32" s="65"/>
      <c r="CI32" s="65">
        <v>0</v>
      </c>
      <c r="CJ32" s="65"/>
      <c r="CK32" s="66"/>
      <c r="CL32" s="65">
        <v>0</v>
      </c>
      <c r="CM32" s="67"/>
      <c r="CN32" s="64">
        <v>0</v>
      </c>
      <c r="CO32" s="65"/>
      <c r="CP32" s="65">
        <v>0</v>
      </c>
      <c r="CQ32" s="65"/>
      <c r="CR32" s="66"/>
      <c r="CS32" s="65">
        <v>0</v>
      </c>
      <c r="CT32" s="67"/>
      <c r="CU32" s="64">
        <v>0</v>
      </c>
      <c r="CV32" s="65"/>
      <c r="CW32" s="65">
        <v>0</v>
      </c>
      <c r="CX32" s="65"/>
      <c r="CY32" s="66"/>
      <c r="CZ32" s="65">
        <v>0</v>
      </c>
      <c r="DA32" s="67"/>
      <c r="AIC32" s="7"/>
      <c r="AID32" s="7"/>
      <c r="AIE32" s="7"/>
      <c r="AIF32" s="7"/>
      <c r="AIG32" s="7"/>
      <c r="AIH32" s="7"/>
      <c r="AII32" s="7"/>
      <c r="AIJ32" s="7"/>
      <c r="AIK32" s="7"/>
      <c r="AIL32" s="7"/>
      <c r="AIM32" s="7"/>
      <c r="AIN32" s="7"/>
      <c r="AIO32" s="7"/>
      <c r="AIP32" s="7"/>
      <c r="AIQ32" s="7"/>
      <c r="AIR32" s="7"/>
      <c r="AIS32" s="7"/>
      <c r="AIT32" s="7"/>
      <c r="AIU32" s="7"/>
      <c r="AIV32" s="7"/>
      <c r="AIW32" s="7"/>
      <c r="AIX32" s="7"/>
      <c r="AIY32" s="7"/>
      <c r="AIZ32" s="7"/>
      <c r="AJA32" s="7"/>
      <c r="AJB32" s="7"/>
      <c r="AJC32" s="7"/>
      <c r="AJD32" s="7"/>
      <c r="AJE32" s="7"/>
      <c r="AJF32" s="7"/>
      <c r="AJG32" s="7"/>
      <c r="AJH32" s="7"/>
      <c r="AJI32" s="7"/>
      <c r="AJJ32" s="7"/>
      <c r="AJK32" s="7"/>
      <c r="AJL32" s="7"/>
      <c r="AJM32" s="7"/>
      <c r="AJN32" s="7"/>
      <c r="AJO32" s="7"/>
      <c r="AJP32" s="7"/>
      <c r="AJQ32" s="7"/>
      <c r="AJR32" s="7"/>
      <c r="AJS32" s="7"/>
      <c r="AJT32" s="7"/>
      <c r="AJU32" s="7"/>
      <c r="AJV32" s="7"/>
      <c r="AJW32" s="7"/>
      <c r="AJX32" s="7"/>
      <c r="AJY32" s="7"/>
      <c r="AJZ32" s="7"/>
      <c r="AKA32" s="7"/>
      <c r="AKB32" s="7"/>
      <c r="AKC32" s="7"/>
      <c r="AKD32" s="7"/>
      <c r="AKE32" s="7"/>
      <c r="AKF32" s="7"/>
      <c r="AKG32" s="7"/>
      <c r="AKH32" s="7"/>
      <c r="AKI32" s="7"/>
      <c r="AKJ32" s="7"/>
      <c r="AKK32" s="7"/>
      <c r="AKL32" s="7"/>
      <c r="AKM32" s="7"/>
      <c r="AKN32" s="7"/>
      <c r="AKO32" s="7"/>
      <c r="AKP32" s="7"/>
      <c r="AKQ32" s="7"/>
      <c r="AKR32" s="7"/>
      <c r="AKS32" s="7"/>
      <c r="AKT32" s="7"/>
      <c r="AKU32" s="7"/>
      <c r="AKV32" s="7"/>
      <c r="AKW32" s="7"/>
      <c r="AKX32" s="7"/>
      <c r="AKY32" s="7"/>
      <c r="AKZ32" s="7"/>
      <c r="ALA32" s="7"/>
      <c r="ALB32" s="7"/>
      <c r="ALC32" s="7"/>
      <c r="ALD32" s="7"/>
      <c r="ALE32" s="7"/>
      <c r="ALF32" s="7"/>
      <c r="ALG32" s="7"/>
      <c r="ALH32" s="7"/>
      <c r="ALI32" s="7"/>
      <c r="ALJ32" s="7"/>
      <c r="ALK32" s="7"/>
      <c r="ALL32" s="7"/>
      <c r="ALM32" s="7"/>
      <c r="ALN32" s="7"/>
      <c r="ALO32" s="7"/>
      <c r="ALP32" s="7"/>
      <c r="ALQ32" s="7"/>
      <c r="ALR32" s="7"/>
      <c r="ALS32" s="7"/>
      <c r="ALT32" s="7"/>
      <c r="ALU32" s="7"/>
      <c r="ALV32" s="7"/>
      <c r="ALW32" s="7"/>
      <c r="ALX32" s="7"/>
      <c r="ALY32" s="7"/>
      <c r="ALZ32" s="7"/>
      <c r="AMA32" s="7"/>
      <c r="AMB32" s="7"/>
      <c r="AMC32" s="7"/>
      <c r="AMD32" s="7"/>
      <c r="AME32" s="7"/>
      <c r="AMF32" s="7"/>
      <c r="AMG32" s="7"/>
      <c r="AMH32" s="7"/>
      <c r="AMI32" s="7"/>
      <c r="AMJ32" s="7"/>
    </row>
    <row r="33" spans="1:1024" s="9" customFormat="1" ht="13" x14ac:dyDescent="0.3">
      <c r="A33" s="21" t="s">
        <v>60</v>
      </c>
      <c r="B33" s="68">
        <f>B30+B32</f>
        <v>29215251</v>
      </c>
      <c r="C33" s="68"/>
      <c r="D33" s="68">
        <f>D30+D32</f>
        <v>29900558</v>
      </c>
      <c r="E33" s="68"/>
      <c r="F33" s="69">
        <f>F30+F32</f>
        <v>59115809</v>
      </c>
      <c r="G33" s="68"/>
      <c r="H33" s="70">
        <f>H30+H32</f>
        <v>23042</v>
      </c>
      <c r="I33" s="71"/>
      <c r="J33" s="71">
        <f>J30+J32</f>
        <v>18063</v>
      </c>
      <c r="K33" s="71"/>
      <c r="L33" s="72">
        <f>L30+L32</f>
        <v>0</v>
      </c>
      <c r="M33" s="72">
        <f>M30+M32</f>
        <v>41105</v>
      </c>
      <c r="N33" s="73"/>
      <c r="O33" s="70">
        <f>O30+O32</f>
        <v>21099</v>
      </c>
      <c r="P33" s="71"/>
      <c r="Q33" s="71">
        <f>Q30+Q32</f>
        <v>16196</v>
      </c>
      <c r="R33" s="71"/>
      <c r="S33" s="72">
        <f>S30+S32</f>
        <v>0</v>
      </c>
      <c r="T33" s="72">
        <f>T30+T32</f>
        <v>37295</v>
      </c>
      <c r="U33" s="73"/>
      <c r="V33" s="70">
        <f>V30+V32</f>
        <v>19107</v>
      </c>
      <c r="W33" s="71"/>
      <c r="X33" s="71">
        <f>X30+X32</f>
        <v>14258</v>
      </c>
      <c r="Y33" s="71"/>
      <c r="Z33" s="72">
        <f>Z30+Z32</f>
        <v>0</v>
      </c>
      <c r="AA33" s="72">
        <f>AA30+AA32</f>
        <v>33365</v>
      </c>
      <c r="AB33" s="73"/>
      <c r="AC33" s="70">
        <f>AC30+AC32</f>
        <v>15953</v>
      </c>
      <c r="AD33" s="71"/>
      <c r="AE33" s="71">
        <f>AE30+AE32</f>
        <v>11377</v>
      </c>
      <c r="AF33" s="71"/>
      <c r="AG33" s="72">
        <f>AG30+AG32</f>
        <v>0</v>
      </c>
      <c r="AH33" s="72">
        <f>AH30+AH32</f>
        <v>27330</v>
      </c>
      <c r="AI33" s="73"/>
      <c r="AJ33" s="70">
        <f>AJ30+AJ32</f>
        <v>11399</v>
      </c>
      <c r="AK33" s="71"/>
      <c r="AL33" s="71">
        <f>AL30+AL32</f>
        <v>7694</v>
      </c>
      <c r="AM33" s="71"/>
      <c r="AN33" s="72">
        <f>AN30+AN32</f>
        <v>0</v>
      </c>
      <c r="AO33" s="72">
        <f>AO30+AO32</f>
        <v>19093</v>
      </c>
      <c r="AP33" s="73"/>
      <c r="AQ33" s="70">
        <f>AQ30+AQ32</f>
        <v>6342</v>
      </c>
      <c r="AR33" s="71"/>
      <c r="AS33" s="71">
        <f>AS30+AS32</f>
        <v>3993</v>
      </c>
      <c r="AT33" s="71"/>
      <c r="AU33" s="72">
        <f>AU30+AU32</f>
        <v>0</v>
      </c>
      <c r="AV33" s="72">
        <f>AV30+AV32</f>
        <v>10335</v>
      </c>
      <c r="AW33" s="73"/>
      <c r="AX33" s="70">
        <f>AX30+AX32</f>
        <v>2523</v>
      </c>
      <c r="AY33" s="71"/>
      <c r="AZ33" s="71">
        <f>AZ30+AZ32</f>
        <v>1599</v>
      </c>
      <c r="BA33" s="71"/>
      <c r="BB33" s="72">
        <f>BB30+BB32</f>
        <v>0</v>
      </c>
      <c r="BC33" s="72">
        <f>BC30+BC32</f>
        <v>4122</v>
      </c>
      <c r="BD33" s="73"/>
      <c r="BE33" s="70">
        <f>BE30+BE32</f>
        <v>397</v>
      </c>
      <c r="BF33" s="71"/>
      <c r="BG33" s="71">
        <f>BG30+BG32</f>
        <v>250</v>
      </c>
      <c r="BH33" s="71"/>
      <c r="BI33" s="72">
        <f>BI30+BI32</f>
        <v>0</v>
      </c>
      <c r="BJ33" s="72">
        <f>BJ30+BJ32</f>
        <v>647</v>
      </c>
      <c r="BK33" s="73"/>
      <c r="BL33" s="70">
        <f>BL30+BL32</f>
        <v>64</v>
      </c>
      <c r="BM33" s="71"/>
      <c r="BN33" s="71">
        <f>BN30+BN32</f>
        <v>44</v>
      </c>
      <c r="BO33" s="71"/>
      <c r="BP33" s="72">
        <f>BP30+BP32</f>
        <v>0</v>
      </c>
      <c r="BQ33" s="72">
        <f>BQ30+BQ32</f>
        <v>108</v>
      </c>
      <c r="BR33" s="73"/>
      <c r="BS33" s="70">
        <f>BS30+BS32</f>
        <v>2</v>
      </c>
      <c r="BT33" s="71"/>
      <c r="BU33" s="71">
        <f>BU30+BU32</f>
        <v>3</v>
      </c>
      <c r="BV33" s="71"/>
      <c r="BW33" s="72">
        <f>BW30+BW32</f>
        <v>0</v>
      </c>
      <c r="BX33" s="72">
        <f>BX30+BX32</f>
        <v>5</v>
      </c>
      <c r="BY33" s="73"/>
      <c r="BZ33" s="70">
        <f>BZ30+BZ32</f>
        <v>0</v>
      </c>
      <c r="CA33" s="71"/>
      <c r="CB33" s="71">
        <f>CB30+CB32</f>
        <v>0</v>
      </c>
      <c r="CC33" s="71"/>
      <c r="CD33" s="72">
        <f>CD30+CD32</f>
        <v>0</v>
      </c>
      <c r="CE33" s="72">
        <f>CE30+CE32</f>
        <v>0</v>
      </c>
      <c r="CF33" s="73"/>
      <c r="CG33" s="70">
        <f>CG30+CG32</f>
        <v>0</v>
      </c>
      <c r="CH33" s="71"/>
      <c r="CI33" s="71">
        <f>CI30+CI32</f>
        <v>0</v>
      </c>
      <c r="CJ33" s="71"/>
      <c r="CK33" s="72">
        <f>CK30+CK32</f>
        <v>0</v>
      </c>
      <c r="CL33" s="72">
        <f>CL30+CL32</f>
        <v>0</v>
      </c>
      <c r="CM33" s="73"/>
      <c r="CN33" s="70">
        <f>CN30+CN32</f>
        <v>0</v>
      </c>
      <c r="CO33" s="71"/>
      <c r="CP33" s="71">
        <f>CP30+CP32</f>
        <v>0</v>
      </c>
      <c r="CQ33" s="71"/>
      <c r="CR33" s="72">
        <f>CR30+CR32</f>
        <v>0</v>
      </c>
      <c r="CS33" s="72">
        <f>CS30+CS32</f>
        <v>0</v>
      </c>
      <c r="CT33" s="73"/>
      <c r="CU33" s="70">
        <f>CU30+CU32</f>
        <v>0</v>
      </c>
      <c r="CV33" s="71"/>
      <c r="CW33" s="71">
        <f>CW30+CW32</f>
        <v>0</v>
      </c>
      <c r="CX33" s="71"/>
      <c r="CY33" s="72">
        <f>CY30+CY32</f>
        <v>0</v>
      </c>
      <c r="CZ33" s="72">
        <f>CZ30+CZ32</f>
        <v>0</v>
      </c>
      <c r="DA33" s="73"/>
      <c r="AIC33" s="7"/>
      <c r="AID33" s="7"/>
      <c r="AIE33" s="7"/>
      <c r="AIF33" s="7"/>
      <c r="AIG33" s="7"/>
      <c r="AIH33" s="7"/>
      <c r="AII33" s="7"/>
      <c r="AIJ33" s="7"/>
      <c r="AIK33" s="7"/>
      <c r="AIL33" s="7"/>
      <c r="AIM33" s="7"/>
      <c r="AIN33" s="7"/>
      <c r="AIO33" s="7"/>
      <c r="AIP33" s="7"/>
      <c r="AIQ33" s="7"/>
      <c r="AIR33" s="7"/>
      <c r="AIS33" s="7"/>
      <c r="AIT33" s="7"/>
      <c r="AIU33" s="7"/>
      <c r="AIV33" s="7"/>
      <c r="AIW33" s="7"/>
      <c r="AIX33" s="7"/>
      <c r="AIY33" s="7"/>
      <c r="AIZ33" s="7"/>
      <c r="AJA33" s="7"/>
      <c r="AJB33" s="7"/>
      <c r="AJC33" s="7"/>
      <c r="AJD33" s="7"/>
      <c r="AJE33" s="7"/>
      <c r="AJF33" s="7"/>
      <c r="AJG33" s="7"/>
      <c r="AJH33" s="7"/>
      <c r="AJI33" s="7"/>
      <c r="AJJ33" s="7"/>
      <c r="AJK33" s="7"/>
      <c r="AJL33" s="7"/>
      <c r="AJM33" s="7"/>
      <c r="AJN33" s="7"/>
      <c r="AJO33" s="7"/>
      <c r="AJP33" s="7"/>
      <c r="AJQ33" s="7"/>
      <c r="AJR33" s="7"/>
      <c r="AJS33" s="7"/>
      <c r="AJT33" s="7"/>
      <c r="AJU33" s="7"/>
      <c r="AJV33" s="7"/>
      <c r="AJW33" s="7"/>
      <c r="AJX33" s="7"/>
      <c r="AJY33" s="7"/>
      <c r="AJZ33" s="7"/>
      <c r="AKA33" s="7"/>
      <c r="AKB33" s="7"/>
      <c r="AKC33" s="7"/>
      <c r="AKD33" s="7"/>
      <c r="AKE33" s="7"/>
      <c r="AKF33" s="7"/>
      <c r="AKG33" s="7"/>
      <c r="AKH33" s="7"/>
      <c r="AKI33" s="7"/>
      <c r="AKJ33" s="7"/>
      <c r="AKK33" s="7"/>
      <c r="AKL33" s="7"/>
      <c r="AKM33" s="7"/>
      <c r="AKN33" s="7"/>
      <c r="AKO33" s="7"/>
      <c r="AKP33" s="7"/>
      <c r="AKQ33" s="7"/>
      <c r="AKR33" s="7"/>
      <c r="AKS33" s="7"/>
      <c r="AKT33" s="7"/>
      <c r="AKU33" s="7"/>
      <c r="AKV33" s="7"/>
      <c r="AKW33" s="7"/>
      <c r="AKX33" s="7"/>
      <c r="AKY33" s="7"/>
      <c r="AKZ33" s="7"/>
      <c r="ALA33" s="7"/>
      <c r="ALB33" s="7"/>
      <c r="ALC33" s="7"/>
      <c r="ALD33" s="7"/>
      <c r="ALE33" s="7"/>
      <c r="ALF33" s="7"/>
      <c r="ALG33" s="7"/>
      <c r="ALH33" s="7"/>
      <c r="ALI33" s="7"/>
      <c r="ALJ33" s="7"/>
      <c r="ALK33" s="7"/>
      <c r="ALL33" s="7"/>
      <c r="ALM33" s="7"/>
      <c r="ALN33" s="7"/>
      <c r="ALO33" s="7"/>
      <c r="ALP33" s="7"/>
      <c r="ALQ33" s="7"/>
      <c r="ALR33" s="7"/>
      <c r="ALS33" s="7"/>
      <c r="ALT33" s="7"/>
      <c r="ALU33" s="7"/>
      <c r="ALV33" s="7"/>
      <c r="ALW33" s="7"/>
      <c r="ALX33" s="7"/>
      <c r="ALY33" s="7"/>
      <c r="ALZ33" s="7"/>
      <c r="AMA33" s="7"/>
      <c r="AMB33" s="7"/>
      <c r="AMC33" s="7"/>
      <c r="AMD33" s="7"/>
      <c r="AME33" s="7"/>
      <c r="AMF33" s="7"/>
      <c r="AMG33" s="7"/>
      <c r="AMH33" s="7"/>
      <c r="AMI33" s="7"/>
      <c r="AMJ33" s="7"/>
    </row>
    <row r="34" spans="1:1024" s="9" customFormat="1" ht="13" x14ac:dyDescent="0.3">
      <c r="AO34" s="74"/>
      <c r="AIC34" s="7"/>
      <c r="AID34" s="7"/>
      <c r="AIE34" s="7"/>
      <c r="AIF34" s="7"/>
      <c r="AIG34" s="7"/>
      <c r="AIH34" s="7"/>
      <c r="AII34" s="7"/>
      <c r="AIJ34" s="7"/>
      <c r="AIK34" s="7"/>
      <c r="AIL34" s="7"/>
      <c r="AIM34" s="7"/>
      <c r="AIN34" s="7"/>
      <c r="AIO34" s="7"/>
      <c r="AIP34" s="7"/>
      <c r="AIQ34" s="7"/>
      <c r="AIR34" s="7"/>
      <c r="AIS34" s="7"/>
      <c r="AIT34" s="7"/>
      <c r="AIU34" s="7"/>
      <c r="AIV34" s="7"/>
      <c r="AIW34" s="7"/>
      <c r="AIX34" s="7"/>
      <c r="AIY34" s="7"/>
      <c r="AIZ34" s="7"/>
      <c r="AJA34" s="7"/>
      <c r="AJB34" s="7"/>
      <c r="AJC34" s="7"/>
      <c r="AJD34" s="7"/>
      <c r="AJE34" s="7"/>
      <c r="AJF34" s="7"/>
      <c r="AJG34" s="7"/>
      <c r="AJH34" s="7"/>
      <c r="AJI34" s="7"/>
      <c r="AJJ34" s="7"/>
      <c r="AJK34" s="7"/>
      <c r="AJL34" s="7"/>
      <c r="AJM34" s="7"/>
      <c r="AJN34" s="7"/>
      <c r="AJO34" s="7"/>
      <c r="AJP34" s="7"/>
      <c r="AJQ34" s="7"/>
      <c r="AJR34" s="7"/>
      <c r="AJS34" s="7"/>
      <c r="AJT34" s="7"/>
      <c r="AJU34" s="7"/>
      <c r="AJV34" s="7"/>
      <c r="AJW34" s="7"/>
      <c r="AJX34" s="7"/>
      <c r="AJY34" s="7"/>
      <c r="AJZ34" s="7"/>
      <c r="AKA34" s="7"/>
      <c r="AKB34" s="7"/>
      <c r="AKC34" s="7"/>
      <c r="AKD34" s="7"/>
      <c r="AKE34" s="7"/>
      <c r="AKF34" s="7"/>
      <c r="AKG34" s="7"/>
      <c r="AKH34" s="7"/>
      <c r="AKI34" s="7"/>
      <c r="AKJ34" s="7"/>
      <c r="AKK34" s="7"/>
      <c r="AKL34" s="7"/>
      <c r="AKM34" s="7"/>
      <c r="AKN34" s="7"/>
      <c r="AKO34" s="7"/>
      <c r="AKP34" s="7"/>
      <c r="AKQ34" s="7"/>
      <c r="AKR34" s="7"/>
      <c r="AKS34" s="7"/>
      <c r="AKT34" s="7"/>
      <c r="AKU34" s="7"/>
      <c r="AKV34" s="7"/>
      <c r="AKW34" s="7"/>
      <c r="AKX34" s="7"/>
      <c r="AKY34" s="7"/>
      <c r="AKZ34" s="7"/>
      <c r="ALA34" s="7"/>
      <c r="ALB34" s="7"/>
      <c r="ALC34" s="7"/>
      <c r="ALD34" s="7"/>
      <c r="ALE34" s="7"/>
      <c r="ALF34" s="7"/>
      <c r="ALG34" s="7"/>
      <c r="ALH34" s="7"/>
      <c r="ALI34" s="7"/>
      <c r="ALJ34" s="7"/>
      <c r="ALK34" s="7"/>
      <c r="ALL34" s="7"/>
      <c r="ALM34" s="7"/>
      <c r="ALN34" s="7"/>
      <c r="ALO34" s="7"/>
      <c r="ALP34" s="7"/>
      <c r="ALQ34" s="7"/>
      <c r="ALR34" s="7"/>
      <c r="ALS34" s="7"/>
      <c r="ALT34" s="7"/>
      <c r="ALU34" s="7"/>
      <c r="ALV34" s="7"/>
      <c r="ALW34" s="7"/>
      <c r="ALX34" s="7"/>
      <c r="ALY34" s="7"/>
      <c r="ALZ34" s="7"/>
      <c r="AMA34" s="7"/>
      <c r="AMB34" s="7"/>
      <c r="AMC34" s="7"/>
      <c r="AMD34" s="7"/>
      <c r="AME34" s="7"/>
      <c r="AMF34" s="7"/>
      <c r="AMG34" s="7"/>
      <c r="AMH34" s="7"/>
      <c r="AMI34" s="7"/>
      <c r="AMJ34" s="7"/>
    </row>
    <row r="35" spans="1:1024" s="9" customFormat="1" ht="13" x14ac:dyDescent="0.3">
      <c r="AIC35" s="7"/>
      <c r="AID35" s="7"/>
      <c r="AIE35" s="7"/>
      <c r="AIF35" s="7"/>
      <c r="AIG35" s="7"/>
      <c r="AIH35" s="7"/>
      <c r="AII35" s="7"/>
      <c r="AIJ35" s="7"/>
      <c r="AIK35" s="7"/>
      <c r="AIL35" s="7"/>
      <c r="AIM35" s="7"/>
      <c r="AIN35" s="7"/>
      <c r="AIO35" s="7"/>
      <c r="AIP35" s="7"/>
      <c r="AIQ35" s="7"/>
      <c r="AIR35" s="7"/>
      <c r="AIS35" s="7"/>
      <c r="AIT35" s="7"/>
      <c r="AIU35" s="7"/>
      <c r="AIV35" s="7"/>
      <c r="AIW35" s="7"/>
      <c r="AIX35" s="7"/>
      <c r="AIY35" s="7"/>
      <c r="AIZ35" s="7"/>
      <c r="AJA35" s="7"/>
      <c r="AJB35" s="7"/>
      <c r="AJC35" s="7"/>
      <c r="AJD35" s="7"/>
      <c r="AJE35" s="7"/>
      <c r="AJF35" s="7"/>
      <c r="AJG35" s="7"/>
      <c r="AJH35" s="7"/>
      <c r="AJI35" s="7"/>
      <c r="AJJ35" s="7"/>
      <c r="AJK35" s="7"/>
      <c r="AJL35" s="7"/>
      <c r="AJM35" s="7"/>
      <c r="AJN35" s="7"/>
      <c r="AJO35" s="7"/>
      <c r="AJP35" s="7"/>
      <c r="AJQ35" s="7"/>
      <c r="AJR35" s="7"/>
      <c r="AJS35" s="7"/>
      <c r="AJT35" s="7"/>
      <c r="AJU35" s="7"/>
      <c r="AJV35" s="7"/>
      <c r="AJW35" s="7"/>
      <c r="AJX35" s="7"/>
      <c r="AJY35" s="7"/>
      <c r="AJZ35" s="7"/>
      <c r="AKA35" s="7"/>
      <c r="AKB35" s="7"/>
      <c r="AKC35" s="7"/>
      <c r="AKD35" s="7"/>
      <c r="AKE35" s="7"/>
      <c r="AKF35" s="7"/>
      <c r="AKG35" s="7"/>
      <c r="AKH35" s="7"/>
      <c r="AKI35" s="7"/>
      <c r="AKJ35" s="7"/>
      <c r="AKK35" s="7"/>
      <c r="AKL35" s="7"/>
      <c r="AKM35" s="7"/>
      <c r="AKN35" s="7"/>
      <c r="AKO35" s="7"/>
      <c r="AKP35" s="7"/>
      <c r="AKQ35" s="7"/>
      <c r="AKR35" s="7"/>
      <c r="AKS35" s="7"/>
      <c r="AKT35" s="7"/>
      <c r="AKU35" s="7"/>
      <c r="AKV35" s="7"/>
      <c r="AKW35" s="7"/>
      <c r="AKX35" s="7"/>
      <c r="AKY35" s="7"/>
      <c r="AKZ35" s="7"/>
      <c r="ALA35" s="7"/>
      <c r="ALB35" s="7"/>
      <c r="ALC35" s="7"/>
      <c r="ALD35" s="7"/>
      <c r="ALE35" s="7"/>
      <c r="ALF35" s="7"/>
      <c r="ALG35" s="7"/>
      <c r="ALH35" s="7"/>
      <c r="ALI35" s="7"/>
      <c r="ALJ35" s="7"/>
      <c r="ALK35" s="7"/>
      <c r="ALL35" s="7"/>
      <c r="ALM35" s="7"/>
      <c r="ALN35" s="7"/>
      <c r="ALO35" s="7"/>
      <c r="ALP35" s="7"/>
      <c r="ALQ35" s="7"/>
      <c r="ALR35" s="7"/>
      <c r="ALS35" s="7"/>
      <c r="ALT35" s="7"/>
      <c r="ALU35" s="7"/>
      <c r="ALV35" s="7"/>
      <c r="ALW35" s="7"/>
      <c r="ALX35" s="7"/>
      <c r="ALY35" s="7"/>
      <c r="ALZ35" s="7"/>
      <c r="AMA35" s="7"/>
      <c r="AMB35" s="7"/>
      <c r="AMC35" s="7"/>
      <c r="AMD35" s="7"/>
      <c r="AME35" s="7"/>
      <c r="AMF35" s="7"/>
      <c r="AMG35" s="7"/>
      <c r="AMH35" s="7"/>
      <c r="AMI35" s="7"/>
      <c r="AMJ35" s="7"/>
    </row>
    <row r="36" spans="1:1024" s="9" customFormat="1" ht="15.5" x14ac:dyDescent="0.35">
      <c r="A36" s="4" t="s">
        <v>3</v>
      </c>
      <c r="B36" s="75"/>
      <c r="C36" s="75"/>
      <c r="D36" s="75"/>
      <c r="E36" s="75"/>
      <c r="F36" s="75"/>
      <c r="AZ36" s="34"/>
      <c r="BA36" s="34"/>
      <c r="AIC36" s="7"/>
      <c r="AID36" s="7"/>
      <c r="AIE36" s="7"/>
      <c r="AIF36" s="7"/>
      <c r="AIG36" s="7"/>
      <c r="AIH36" s="7"/>
      <c r="AII36" s="7"/>
      <c r="AIJ36" s="7"/>
      <c r="AIK36" s="7"/>
      <c r="AIL36" s="7"/>
      <c r="AIM36" s="7"/>
      <c r="AIN36" s="7"/>
      <c r="AIO36" s="7"/>
      <c r="AIP36" s="7"/>
      <c r="AIQ36" s="7"/>
      <c r="AIR36" s="7"/>
      <c r="AIS36" s="7"/>
      <c r="AIT36" s="7"/>
      <c r="AIU36" s="7"/>
      <c r="AIV36" s="7"/>
      <c r="AIW36" s="7"/>
      <c r="AIX36" s="7"/>
      <c r="AIY36" s="7"/>
      <c r="AIZ36" s="7"/>
      <c r="AJA36" s="7"/>
      <c r="AJB36" s="7"/>
      <c r="AJC36" s="7"/>
      <c r="AJD36" s="7"/>
      <c r="AJE36" s="7"/>
      <c r="AJF36" s="7"/>
      <c r="AJG36" s="7"/>
      <c r="AJH36" s="7"/>
      <c r="AJI36" s="7"/>
      <c r="AJJ36" s="7"/>
      <c r="AJK36" s="7"/>
      <c r="AJL36" s="7"/>
      <c r="AJM36" s="7"/>
      <c r="AJN36" s="7"/>
      <c r="AJO36" s="7"/>
      <c r="AJP36" s="7"/>
      <c r="AJQ36" s="7"/>
      <c r="AJR36" s="7"/>
      <c r="AJS36" s="7"/>
      <c r="AJT36" s="7"/>
      <c r="AJU36" s="7"/>
      <c r="AJV36" s="7"/>
      <c r="AJW36" s="7"/>
      <c r="AJX36" s="7"/>
      <c r="AJY36" s="7"/>
      <c r="AJZ36" s="7"/>
      <c r="AKA36" s="7"/>
      <c r="AKB36" s="7"/>
      <c r="AKC36" s="7"/>
      <c r="AKD36" s="7"/>
      <c r="AKE36" s="7"/>
      <c r="AKF36" s="7"/>
      <c r="AKG36" s="7"/>
      <c r="AKH36" s="7"/>
      <c r="AKI36" s="7"/>
      <c r="AKJ36" s="7"/>
      <c r="AKK36" s="7"/>
      <c r="AKL36" s="7"/>
      <c r="AKM36" s="7"/>
      <c r="AKN36" s="7"/>
      <c r="AKO36" s="7"/>
      <c r="AKP36" s="7"/>
      <c r="AKQ36" s="7"/>
      <c r="AKR36" s="7"/>
      <c r="AKS36" s="7"/>
      <c r="AKT36" s="7"/>
      <c r="AKU36" s="7"/>
      <c r="AKV36" s="7"/>
      <c r="AKW36" s="7"/>
      <c r="AKX36" s="7"/>
      <c r="AKY36" s="7"/>
      <c r="AKZ36" s="7"/>
      <c r="ALA36" s="7"/>
      <c r="ALB36" s="7"/>
      <c r="ALC36" s="7"/>
      <c r="ALD36" s="7"/>
      <c r="ALE36" s="7"/>
      <c r="ALF36" s="7"/>
      <c r="ALG36" s="7"/>
      <c r="ALH36" s="7"/>
      <c r="ALI36" s="7"/>
      <c r="ALJ36" s="7"/>
      <c r="ALK36" s="7"/>
      <c r="ALL36" s="7"/>
      <c r="ALM36" s="7"/>
      <c r="ALN36" s="7"/>
      <c r="ALO36" s="7"/>
      <c r="ALP36" s="7"/>
      <c r="ALQ36" s="7"/>
      <c r="ALR36" s="7"/>
      <c r="ALS36" s="7"/>
      <c r="ALT36" s="7"/>
      <c r="ALU36" s="7"/>
      <c r="ALV36" s="7"/>
      <c r="ALW36" s="7"/>
      <c r="ALX36" s="7"/>
      <c r="ALY36" s="7"/>
      <c r="ALZ36" s="7"/>
      <c r="AMA36" s="7"/>
      <c r="AMB36" s="7"/>
      <c r="AMC36" s="7"/>
      <c r="AMD36" s="7"/>
      <c r="AME36" s="7"/>
      <c r="AMF36" s="7"/>
      <c r="AMG36" s="7"/>
      <c r="AMH36" s="7"/>
      <c r="AMI36" s="7"/>
      <c r="AMJ36" s="7"/>
    </row>
    <row r="37" spans="1:1024" s="9" customFormat="1" ht="13" x14ac:dyDescent="0.3">
      <c r="A37" s="75" t="s">
        <v>61</v>
      </c>
      <c r="B37" s="7" t="s">
        <v>62</v>
      </c>
      <c r="C37" s="7"/>
      <c r="D37" s="7"/>
      <c r="E37" s="76"/>
      <c r="F37" s="76"/>
      <c r="AIC37" s="7"/>
      <c r="AID37" s="7"/>
      <c r="AIE37" s="7"/>
      <c r="AIF37" s="7"/>
      <c r="AIG37" s="7"/>
      <c r="AIH37" s="7"/>
      <c r="AII37" s="7"/>
      <c r="AIJ37" s="7"/>
      <c r="AIK37" s="7"/>
      <c r="AIL37" s="7"/>
      <c r="AIM37" s="7"/>
      <c r="AIN37" s="7"/>
      <c r="AIO37" s="7"/>
      <c r="AIP37" s="7"/>
      <c r="AIQ37" s="7"/>
      <c r="AIR37" s="7"/>
      <c r="AIS37" s="7"/>
      <c r="AIT37" s="7"/>
      <c r="AIU37" s="7"/>
      <c r="AIV37" s="7"/>
      <c r="AIW37" s="7"/>
      <c r="AIX37" s="7"/>
      <c r="AIY37" s="7"/>
      <c r="AIZ37" s="7"/>
      <c r="AJA37" s="7"/>
      <c r="AJB37" s="7"/>
      <c r="AJC37" s="7"/>
      <c r="AJD37" s="7"/>
      <c r="AJE37" s="7"/>
      <c r="AJF37" s="7"/>
      <c r="AJG37" s="7"/>
      <c r="AJH37" s="7"/>
      <c r="AJI37" s="7"/>
      <c r="AJJ37" s="7"/>
      <c r="AJK37" s="7"/>
      <c r="AJL37" s="7"/>
      <c r="AJM37" s="7"/>
      <c r="AJN37" s="7"/>
      <c r="AJO37" s="7"/>
      <c r="AJP37" s="7"/>
      <c r="AJQ37" s="7"/>
      <c r="AJR37" s="7"/>
      <c r="AJS37" s="7"/>
      <c r="AJT37" s="7"/>
      <c r="AJU37" s="7"/>
      <c r="AJV37" s="7"/>
      <c r="AJW37" s="7"/>
      <c r="AJX37" s="7"/>
      <c r="AJY37" s="7"/>
      <c r="AJZ37" s="7"/>
      <c r="AKA37" s="7"/>
      <c r="AKB37" s="7"/>
      <c r="AKC37" s="7"/>
      <c r="AKD37" s="7"/>
      <c r="AKE37" s="7"/>
      <c r="AKF37" s="7"/>
      <c r="AKG37" s="7"/>
      <c r="AKH37" s="7"/>
      <c r="AKI37" s="7"/>
      <c r="AKJ37" s="7"/>
      <c r="AKK37" s="7"/>
      <c r="AKL37" s="7"/>
      <c r="AKM37" s="7"/>
      <c r="AKN37" s="7"/>
      <c r="AKO37" s="7"/>
      <c r="AKP37" s="7"/>
      <c r="AKQ37" s="7"/>
      <c r="AKR37" s="7"/>
      <c r="AKS37" s="7"/>
      <c r="AKT37" s="7"/>
      <c r="AKU37" s="7"/>
      <c r="AKV37" s="7"/>
      <c r="AKW37" s="7"/>
      <c r="AKX37" s="7"/>
      <c r="AKY37" s="7"/>
      <c r="AKZ37" s="7"/>
      <c r="ALA37" s="7"/>
      <c r="ALB37" s="7"/>
      <c r="ALC37" s="7"/>
      <c r="ALD37" s="7"/>
      <c r="ALE37" s="7"/>
      <c r="ALF37" s="7"/>
      <c r="ALG37" s="7"/>
      <c r="ALH37" s="7"/>
      <c r="ALI37" s="7"/>
      <c r="ALJ37" s="7"/>
      <c r="ALK37" s="7"/>
      <c r="ALL37" s="7"/>
      <c r="ALM37" s="7"/>
      <c r="ALN37" s="7"/>
      <c r="ALO37" s="7"/>
      <c r="ALP37" s="7"/>
      <c r="ALQ37" s="7"/>
      <c r="ALR37" s="7"/>
      <c r="ALS37" s="7"/>
      <c r="ALT37" s="7"/>
      <c r="ALU37" s="7"/>
      <c r="ALV37" s="7"/>
      <c r="ALW37" s="7"/>
      <c r="ALX37" s="7"/>
      <c r="ALY37" s="7"/>
      <c r="ALZ37" s="7"/>
      <c r="AMA37" s="7"/>
      <c r="AMB37" s="7"/>
      <c r="AMC37" s="7"/>
      <c r="AMD37" s="7"/>
      <c r="AME37" s="7"/>
      <c r="AMF37" s="7"/>
      <c r="AMG37" s="7"/>
      <c r="AMH37" s="7"/>
      <c r="AMI37" s="7"/>
      <c r="AMJ37" s="7"/>
    </row>
    <row r="38" spans="1:1024" s="9" customFormat="1" ht="13" x14ac:dyDescent="0.3">
      <c r="A38" s="75" t="s">
        <v>63</v>
      </c>
      <c r="B38" s="7"/>
      <c r="C38" s="7"/>
      <c r="D38" s="7"/>
      <c r="E38" s="7"/>
      <c r="F38" s="7"/>
      <c r="AIC38" s="7"/>
      <c r="AID38" s="7"/>
      <c r="AIE38" s="7"/>
      <c r="AIF38" s="7"/>
      <c r="AIG38" s="7"/>
      <c r="AIH38" s="7"/>
      <c r="AII38" s="7"/>
      <c r="AIJ38" s="7"/>
      <c r="AIK38" s="7"/>
      <c r="AIL38" s="7"/>
      <c r="AIM38" s="7"/>
      <c r="AIN38" s="7"/>
      <c r="AIO38" s="7"/>
      <c r="AIP38" s="7"/>
      <c r="AIQ38" s="7"/>
      <c r="AIR38" s="7"/>
      <c r="AIS38" s="7"/>
      <c r="AIT38" s="7"/>
      <c r="AIU38" s="7"/>
      <c r="AIV38" s="7"/>
      <c r="AIW38" s="7"/>
      <c r="AIX38" s="7"/>
      <c r="AIY38" s="7"/>
      <c r="AIZ38" s="7"/>
      <c r="AJA38" s="7"/>
      <c r="AJB38" s="7"/>
      <c r="AJC38" s="7"/>
      <c r="AJD38" s="7"/>
      <c r="AJE38" s="7"/>
      <c r="AJF38" s="7"/>
      <c r="AJG38" s="7"/>
      <c r="AJH38" s="7"/>
      <c r="AJI38" s="7"/>
      <c r="AJJ38" s="7"/>
      <c r="AJK38" s="7"/>
      <c r="AJL38" s="7"/>
      <c r="AJM38" s="7"/>
      <c r="AJN38" s="7"/>
      <c r="AJO38" s="7"/>
      <c r="AJP38" s="7"/>
      <c r="AJQ38" s="7"/>
      <c r="AJR38" s="7"/>
      <c r="AJS38" s="7"/>
      <c r="AJT38" s="7"/>
      <c r="AJU38" s="7"/>
      <c r="AJV38" s="7"/>
      <c r="AJW38" s="7"/>
      <c r="AJX38" s="7"/>
      <c r="AJY38" s="7"/>
      <c r="AJZ38" s="7"/>
      <c r="AKA38" s="7"/>
      <c r="AKB38" s="7"/>
      <c r="AKC38" s="7"/>
      <c r="AKD38" s="7"/>
      <c r="AKE38" s="7"/>
      <c r="AKF38" s="7"/>
      <c r="AKG38" s="7"/>
      <c r="AKH38" s="7"/>
      <c r="AKI38" s="7"/>
      <c r="AKJ38" s="7"/>
      <c r="AKK38" s="7"/>
      <c r="AKL38" s="7"/>
      <c r="AKM38" s="7"/>
      <c r="AKN38" s="7"/>
      <c r="AKO38" s="7"/>
      <c r="AKP38" s="7"/>
      <c r="AKQ38" s="7"/>
      <c r="AKR38" s="7"/>
      <c r="AKS38" s="7"/>
      <c r="AKT38" s="7"/>
      <c r="AKU38" s="7"/>
      <c r="AKV38" s="7"/>
      <c r="AKW38" s="7"/>
      <c r="AKX38" s="7"/>
      <c r="AKY38" s="7"/>
      <c r="AKZ38" s="7"/>
      <c r="ALA38" s="7"/>
      <c r="ALB38" s="7"/>
      <c r="ALC38" s="7"/>
      <c r="ALD38" s="7"/>
      <c r="ALE38" s="7"/>
      <c r="ALF38" s="7"/>
      <c r="ALG38" s="7"/>
      <c r="ALH38" s="7"/>
      <c r="ALI38" s="7"/>
      <c r="ALJ38" s="7"/>
      <c r="ALK38" s="7"/>
      <c r="ALL38" s="7"/>
      <c r="ALM38" s="7"/>
      <c r="ALN38" s="7"/>
      <c r="ALO38" s="7"/>
      <c r="ALP38" s="7"/>
      <c r="ALQ38" s="7"/>
      <c r="ALR38" s="7"/>
      <c r="ALS38" s="7"/>
      <c r="ALT38" s="7"/>
      <c r="ALU38" s="7"/>
      <c r="ALV38" s="7"/>
      <c r="ALW38" s="7"/>
      <c r="ALX38" s="7"/>
      <c r="ALY38" s="7"/>
      <c r="ALZ38" s="7"/>
      <c r="AMA38" s="7"/>
      <c r="AMB38" s="7"/>
      <c r="AMC38" s="7"/>
      <c r="AMD38" s="7"/>
      <c r="AME38" s="7"/>
      <c r="AMF38" s="7"/>
      <c r="AMG38" s="7"/>
      <c r="AMH38" s="7"/>
      <c r="AMI38" s="7"/>
      <c r="AMJ38" s="7"/>
    </row>
    <row r="39" spans="1:1024" ht="13" x14ac:dyDescent="0.3">
      <c r="A39" s="9" t="s">
        <v>64</v>
      </c>
      <c r="B39" s="77" t="s">
        <v>5</v>
      </c>
    </row>
    <row r="40" spans="1:1024" ht="13" x14ac:dyDescent="0.3">
      <c r="A40" s="9" t="s">
        <v>65</v>
      </c>
      <c r="B40" s="7" t="s">
        <v>66</v>
      </c>
    </row>
  </sheetData>
  <mergeCells count="17">
    <mergeCell ref="CG8:CM8"/>
    <mergeCell ref="CN8:CT8"/>
    <mergeCell ref="CU8:DA8"/>
    <mergeCell ref="B7:G7"/>
    <mergeCell ref="H7:DA7"/>
    <mergeCell ref="B8:G8"/>
    <mergeCell ref="H8:N8"/>
    <mergeCell ref="O8:U8"/>
    <mergeCell ref="V8:AB8"/>
    <mergeCell ref="AC8:AI8"/>
    <mergeCell ref="AJ8:AP8"/>
    <mergeCell ref="AQ8:AW8"/>
    <mergeCell ref="AX8:BD8"/>
    <mergeCell ref="BE8:BK8"/>
    <mergeCell ref="BL8:BR8"/>
    <mergeCell ref="BS8:BY8"/>
    <mergeCell ref="BZ8:CF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zoomScale="110" zoomScaleNormal="110" workbookViewId="0">
      <selection activeCell="E26" sqref="E26"/>
    </sheetView>
  </sheetViews>
  <sheetFormatPr baseColWidth="10" defaultColWidth="8.7265625" defaultRowHeight="12.5" x14ac:dyDescent="0.25"/>
  <cols>
    <col min="1" max="1" width="11.81640625" style="7" customWidth="1"/>
    <col min="2" max="1025" width="8.81640625" style="7" customWidth="1"/>
  </cols>
  <sheetData>
    <row r="1" spans="1:116" ht="18.5" x14ac:dyDescent="0.45">
      <c r="A1" s="8" t="s">
        <v>19</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row>
    <row r="2" spans="1:116" s="12" customFormat="1" ht="18.5" x14ac:dyDescent="0.45">
      <c r="A2" s="10" t="s">
        <v>20</v>
      </c>
      <c r="B2" s="11" t="s">
        <v>67</v>
      </c>
      <c r="C2" s="11"/>
      <c r="D2" s="11"/>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c r="BU2" s="11"/>
      <c r="BV2" s="11"/>
      <c r="BW2" s="11"/>
      <c r="BX2" s="11"/>
      <c r="BY2" s="11"/>
      <c r="BZ2" s="11"/>
      <c r="CA2" s="11"/>
      <c r="CB2" s="11"/>
      <c r="CC2" s="11"/>
      <c r="CD2" s="11"/>
      <c r="CE2" s="11"/>
      <c r="CF2" s="11"/>
      <c r="CG2" s="11"/>
      <c r="CH2" s="11"/>
      <c r="CI2" s="11"/>
      <c r="CJ2" s="11"/>
    </row>
    <row r="3" spans="1:116" s="13" customFormat="1" ht="15.5" x14ac:dyDescent="0.35">
      <c r="A3" s="4" t="s">
        <v>22</v>
      </c>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row>
    <row r="4" spans="1:116" s="13" customFormat="1" ht="15.5" x14ac:dyDescent="0.35">
      <c r="A4" s="14" t="s">
        <v>23</v>
      </c>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row>
    <row r="5" spans="1:116" ht="13" x14ac:dyDescent="0.3">
      <c r="A5" s="9"/>
      <c r="B5" s="9"/>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row>
    <row r="6" spans="1:116" ht="13" x14ac:dyDescent="0.3">
      <c r="A6" s="9"/>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row>
    <row r="7" spans="1:116" ht="13" x14ac:dyDescent="0.3">
      <c r="A7" s="16"/>
      <c r="B7" s="78"/>
      <c r="C7" s="79"/>
      <c r="D7" s="79"/>
      <c r="E7" s="79"/>
      <c r="F7" s="79"/>
      <c r="G7" s="80"/>
      <c r="H7" s="242" t="s">
        <v>68</v>
      </c>
      <c r="I7" s="242"/>
      <c r="J7" s="242"/>
      <c r="K7" s="242"/>
      <c r="L7" s="242"/>
      <c r="M7" s="242"/>
      <c r="N7" s="242"/>
      <c r="O7" s="242"/>
      <c r="P7" s="242"/>
      <c r="Q7" s="242"/>
      <c r="R7" s="242"/>
      <c r="S7" s="242"/>
      <c r="T7" s="242"/>
      <c r="U7" s="242"/>
      <c r="V7" s="242"/>
      <c r="W7" s="242"/>
      <c r="X7" s="242"/>
      <c r="Y7" s="242"/>
      <c r="Z7" s="242"/>
      <c r="AA7" s="242"/>
      <c r="AB7" s="242"/>
      <c r="AC7" s="242"/>
      <c r="AD7" s="242"/>
      <c r="AE7" s="242"/>
      <c r="AF7" s="242"/>
      <c r="AG7" s="242"/>
      <c r="AH7" s="242"/>
      <c r="AI7" s="242"/>
      <c r="AJ7" s="242"/>
      <c r="AK7" s="242"/>
      <c r="AL7" s="242"/>
      <c r="AM7" s="242"/>
      <c r="AN7" s="242"/>
      <c r="AO7" s="242"/>
      <c r="AP7" s="242"/>
      <c r="AQ7" s="242"/>
      <c r="AR7" s="242"/>
      <c r="AS7" s="242"/>
      <c r="AT7" s="242"/>
      <c r="AU7" s="242"/>
      <c r="AV7" s="242"/>
      <c r="AW7" s="242"/>
      <c r="AX7" s="242"/>
      <c r="AY7" s="242"/>
      <c r="AZ7" s="242"/>
      <c r="BA7" s="242"/>
      <c r="BB7" s="242"/>
      <c r="BC7" s="242"/>
      <c r="BD7" s="242"/>
      <c r="BE7" s="242"/>
      <c r="BF7" s="242"/>
      <c r="BG7" s="242"/>
      <c r="BH7" s="242"/>
      <c r="BI7" s="242"/>
      <c r="BJ7" s="242"/>
      <c r="BK7" s="242"/>
      <c r="BL7" s="242"/>
      <c r="BM7" s="242"/>
      <c r="BN7" s="242"/>
      <c r="BO7" s="242"/>
      <c r="BP7" s="242"/>
      <c r="BQ7" s="242"/>
      <c r="BR7" s="242"/>
      <c r="BS7" s="242"/>
      <c r="BT7" s="242"/>
      <c r="BU7" s="242"/>
      <c r="BV7" s="242"/>
      <c r="BW7" s="242"/>
      <c r="BX7" s="242"/>
      <c r="BY7" s="242"/>
      <c r="BZ7" s="242"/>
      <c r="CA7" s="242"/>
      <c r="CB7" s="242"/>
      <c r="CC7" s="242"/>
      <c r="CD7" s="242"/>
      <c r="CE7" s="242"/>
      <c r="CF7" s="242"/>
      <c r="CG7" s="242"/>
      <c r="CH7" s="242"/>
      <c r="CI7" s="242"/>
      <c r="CJ7" s="242"/>
      <c r="CK7" s="242"/>
      <c r="CL7" s="242"/>
      <c r="CM7" s="242"/>
      <c r="CN7" s="242"/>
      <c r="CO7" s="242"/>
      <c r="CP7" s="242"/>
      <c r="CQ7" s="242"/>
      <c r="CR7" s="242"/>
      <c r="CS7" s="242"/>
      <c r="CT7" s="242"/>
      <c r="CU7" s="242"/>
      <c r="CV7" s="242"/>
      <c r="CW7" s="242"/>
      <c r="CX7" s="242"/>
      <c r="CY7" s="242"/>
      <c r="CZ7" s="242"/>
      <c r="DA7" s="242"/>
      <c r="DB7" s="17"/>
      <c r="DC7" s="17"/>
      <c r="DD7" s="17"/>
      <c r="DE7" s="17"/>
      <c r="DF7" s="17"/>
      <c r="DG7" s="17"/>
      <c r="DH7" s="17"/>
      <c r="DI7" s="17"/>
      <c r="DJ7" s="17"/>
      <c r="DK7" s="17"/>
      <c r="DL7" s="17"/>
    </row>
    <row r="8" spans="1:116" s="20" customFormat="1" ht="13" x14ac:dyDescent="0.3">
      <c r="A8" s="19" t="s">
        <v>25</v>
      </c>
      <c r="B8" s="243" t="s">
        <v>26</v>
      </c>
      <c r="C8" s="243"/>
      <c r="D8" s="243"/>
      <c r="E8" s="243"/>
      <c r="F8" s="243"/>
      <c r="G8" s="243"/>
      <c r="H8" s="244" t="s">
        <v>69</v>
      </c>
      <c r="I8" s="244"/>
      <c r="J8" s="244"/>
      <c r="K8" s="244"/>
      <c r="L8" s="244"/>
      <c r="M8" s="244"/>
      <c r="N8" s="244"/>
      <c r="O8" s="244">
        <v>44048</v>
      </c>
      <c r="P8" s="244"/>
      <c r="Q8" s="244"/>
      <c r="R8" s="244"/>
      <c r="S8" s="244"/>
      <c r="T8" s="244"/>
      <c r="U8" s="244"/>
      <c r="V8" s="244">
        <v>43835</v>
      </c>
      <c r="W8" s="244"/>
      <c r="X8" s="244"/>
      <c r="Y8" s="244"/>
      <c r="Z8" s="244"/>
      <c r="AA8" s="244"/>
      <c r="AB8" s="244"/>
      <c r="AC8" s="245" t="s">
        <v>27</v>
      </c>
      <c r="AD8" s="245"/>
      <c r="AE8" s="245"/>
      <c r="AF8" s="245"/>
      <c r="AG8" s="245"/>
      <c r="AH8" s="245"/>
      <c r="AI8" s="245"/>
      <c r="AJ8" s="245" t="s">
        <v>28</v>
      </c>
      <c r="AK8" s="245"/>
      <c r="AL8" s="245"/>
      <c r="AM8" s="245"/>
      <c r="AN8" s="245"/>
      <c r="AO8" s="245"/>
      <c r="AP8" s="245"/>
      <c r="AQ8" s="245">
        <v>44108</v>
      </c>
      <c r="AR8" s="245"/>
      <c r="AS8" s="245"/>
      <c r="AT8" s="245"/>
      <c r="AU8" s="245"/>
      <c r="AV8" s="245"/>
      <c r="AW8" s="245"/>
      <c r="AX8" s="245">
        <v>43894</v>
      </c>
      <c r="AY8" s="245"/>
      <c r="AZ8" s="245"/>
      <c r="BA8" s="245"/>
      <c r="BB8" s="245"/>
      <c r="BC8" s="245"/>
      <c r="BD8" s="245"/>
      <c r="BE8" s="245" t="s">
        <v>29</v>
      </c>
      <c r="BF8" s="245"/>
      <c r="BG8" s="245"/>
      <c r="BH8" s="245"/>
      <c r="BI8" s="245"/>
      <c r="BJ8" s="245"/>
      <c r="BK8" s="245"/>
      <c r="BL8" s="245" t="s">
        <v>30</v>
      </c>
      <c r="BM8" s="245"/>
      <c r="BN8" s="245"/>
      <c r="BO8" s="245"/>
      <c r="BP8" s="245"/>
      <c r="BQ8" s="245"/>
      <c r="BR8" s="245"/>
      <c r="BS8" s="245" t="s">
        <v>31</v>
      </c>
      <c r="BT8" s="245"/>
      <c r="BU8" s="245"/>
      <c r="BV8" s="245"/>
      <c r="BW8" s="245"/>
      <c r="BX8" s="245"/>
      <c r="BY8" s="245"/>
      <c r="BZ8" s="245">
        <v>43985</v>
      </c>
      <c r="CA8" s="245"/>
      <c r="CB8" s="245"/>
      <c r="CC8" s="245"/>
      <c r="CD8" s="245"/>
      <c r="CE8" s="245"/>
      <c r="CF8" s="245"/>
      <c r="CG8" s="245" t="s">
        <v>32</v>
      </c>
      <c r="CH8" s="245"/>
      <c r="CI8" s="245"/>
      <c r="CJ8" s="245"/>
      <c r="CK8" s="245"/>
      <c r="CL8" s="245"/>
      <c r="CM8" s="245"/>
      <c r="CN8" s="245" t="s">
        <v>33</v>
      </c>
      <c r="CO8" s="245"/>
      <c r="CP8" s="245"/>
      <c r="CQ8" s="245"/>
      <c r="CR8" s="245"/>
      <c r="CS8" s="245"/>
      <c r="CT8" s="245"/>
      <c r="CU8" s="245" t="s">
        <v>34</v>
      </c>
      <c r="CV8" s="245"/>
      <c r="CW8" s="245"/>
      <c r="CX8" s="245"/>
      <c r="CY8" s="245"/>
      <c r="CZ8" s="245"/>
      <c r="DA8" s="245"/>
    </row>
    <row r="9" spans="1:116" ht="13" x14ac:dyDescent="0.3">
      <c r="A9" s="21"/>
      <c r="B9" s="22" t="s">
        <v>35</v>
      </c>
      <c r="C9" s="23" t="s">
        <v>36</v>
      </c>
      <c r="D9" s="24" t="s">
        <v>37</v>
      </c>
      <c r="E9" s="23" t="s">
        <v>36</v>
      </c>
      <c r="F9" s="25" t="s">
        <v>38</v>
      </c>
      <c r="G9" s="26" t="s">
        <v>36</v>
      </c>
      <c r="H9" s="24" t="s">
        <v>35</v>
      </c>
      <c r="I9" s="23" t="s">
        <v>36</v>
      </c>
      <c r="J9" s="24" t="s">
        <v>37</v>
      </c>
      <c r="K9" s="23" t="s">
        <v>36</v>
      </c>
      <c r="L9" s="24" t="s">
        <v>39</v>
      </c>
      <c r="M9" s="24" t="s">
        <v>38</v>
      </c>
      <c r="N9" s="26" t="s">
        <v>36</v>
      </c>
      <c r="O9" s="24" t="s">
        <v>35</v>
      </c>
      <c r="P9" s="23" t="s">
        <v>36</v>
      </c>
      <c r="Q9" s="24" t="s">
        <v>37</v>
      </c>
      <c r="R9" s="23" t="s">
        <v>36</v>
      </c>
      <c r="S9" s="24" t="s">
        <v>39</v>
      </c>
      <c r="T9" s="24" t="s">
        <v>38</v>
      </c>
      <c r="U9" s="26" t="s">
        <v>36</v>
      </c>
      <c r="V9" s="24" t="s">
        <v>35</v>
      </c>
      <c r="W9" s="23" t="s">
        <v>36</v>
      </c>
      <c r="X9" s="24" t="s">
        <v>37</v>
      </c>
      <c r="Y9" s="23" t="s">
        <v>36</v>
      </c>
      <c r="Z9" s="24" t="s">
        <v>39</v>
      </c>
      <c r="AA9" s="24" t="s">
        <v>38</v>
      </c>
      <c r="AB9" s="26" t="s">
        <v>36</v>
      </c>
      <c r="AC9" s="22" t="s">
        <v>35</v>
      </c>
      <c r="AD9" s="23" t="s">
        <v>36</v>
      </c>
      <c r="AE9" s="24" t="s">
        <v>37</v>
      </c>
      <c r="AF9" s="23" t="s">
        <v>36</v>
      </c>
      <c r="AG9" s="24" t="s">
        <v>39</v>
      </c>
      <c r="AH9" s="24" t="s">
        <v>38</v>
      </c>
      <c r="AI9" s="26" t="s">
        <v>36</v>
      </c>
      <c r="AJ9" s="22" t="s">
        <v>35</v>
      </c>
      <c r="AK9" s="23" t="s">
        <v>36</v>
      </c>
      <c r="AL9" s="24" t="s">
        <v>37</v>
      </c>
      <c r="AM9" s="23" t="s">
        <v>36</v>
      </c>
      <c r="AN9" s="24" t="s">
        <v>39</v>
      </c>
      <c r="AO9" s="24" t="s">
        <v>38</v>
      </c>
      <c r="AP9" s="26" t="s">
        <v>36</v>
      </c>
      <c r="AQ9" s="22" t="s">
        <v>35</v>
      </c>
      <c r="AR9" s="23" t="s">
        <v>36</v>
      </c>
      <c r="AS9" s="24" t="s">
        <v>37</v>
      </c>
      <c r="AT9" s="23" t="s">
        <v>36</v>
      </c>
      <c r="AU9" s="24" t="s">
        <v>39</v>
      </c>
      <c r="AV9" s="24" t="s">
        <v>38</v>
      </c>
      <c r="AW9" s="26" t="s">
        <v>36</v>
      </c>
      <c r="AX9" s="22" t="s">
        <v>35</v>
      </c>
      <c r="AY9" s="23" t="s">
        <v>36</v>
      </c>
      <c r="AZ9" s="24" t="s">
        <v>37</v>
      </c>
      <c r="BA9" s="23" t="s">
        <v>36</v>
      </c>
      <c r="BB9" s="24" t="s">
        <v>39</v>
      </c>
      <c r="BC9" s="24" t="s">
        <v>38</v>
      </c>
      <c r="BD9" s="26" t="s">
        <v>36</v>
      </c>
      <c r="BE9" s="22" t="s">
        <v>35</v>
      </c>
      <c r="BF9" s="23" t="s">
        <v>36</v>
      </c>
      <c r="BG9" s="24" t="s">
        <v>37</v>
      </c>
      <c r="BH9" s="23" t="s">
        <v>36</v>
      </c>
      <c r="BI9" s="24" t="s">
        <v>39</v>
      </c>
      <c r="BJ9" s="24" t="s">
        <v>38</v>
      </c>
      <c r="BK9" s="26" t="s">
        <v>36</v>
      </c>
      <c r="BL9" s="22" t="s">
        <v>35</v>
      </c>
      <c r="BM9" s="23" t="s">
        <v>36</v>
      </c>
      <c r="BN9" s="24" t="s">
        <v>37</v>
      </c>
      <c r="BO9" s="23" t="s">
        <v>36</v>
      </c>
      <c r="BP9" s="24" t="s">
        <v>39</v>
      </c>
      <c r="BQ9" s="24" t="s">
        <v>38</v>
      </c>
      <c r="BR9" s="26" t="s">
        <v>36</v>
      </c>
      <c r="BS9" s="22" t="s">
        <v>35</v>
      </c>
      <c r="BT9" s="23" t="s">
        <v>36</v>
      </c>
      <c r="BU9" s="24" t="s">
        <v>37</v>
      </c>
      <c r="BV9" s="23" t="s">
        <v>36</v>
      </c>
      <c r="BW9" s="24" t="s">
        <v>39</v>
      </c>
      <c r="BX9" s="24" t="s">
        <v>38</v>
      </c>
      <c r="BY9" s="26" t="s">
        <v>36</v>
      </c>
      <c r="BZ9" s="22" t="s">
        <v>35</v>
      </c>
      <c r="CA9" s="23" t="s">
        <v>36</v>
      </c>
      <c r="CB9" s="24" t="s">
        <v>37</v>
      </c>
      <c r="CC9" s="23" t="s">
        <v>36</v>
      </c>
      <c r="CD9" s="24" t="s">
        <v>39</v>
      </c>
      <c r="CE9" s="24" t="s">
        <v>38</v>
      </c>
      <c r="CF9" s="26" t="s">
        <v>36</v>
      </c>
      <c r="CG9" s="22" t="s">
        <v>35</v>
      </c>
      <c r="CH9" s="23" t="s">
        <v>36</v>
      </c>
      <c r="CI9" s="24" t="s">
        <v>37</v>
      </c>
      <c r="CJ9" s="23" t="s">
        <v>36</v>
      </c>
      <c r="CK9" s="24" t="s">
        <v>39</v>
      </c>
      <c r="CL9" s="24" t="s">
        <v>38</v>
      </c>
      <c r="CM9" s="26" t="s">
        <v>36</v>
      </c>
      <c r="CN9" s="22" t="s">
        <v>35</v>
      </c>
      <c r="CO9" s="23" t="s">
        <v>36</v>
      </c>
      <c r="CP9" s="24" t="s">
        <v>37</v>
      </c>
      <c r="CQ9" s="23" t="s">
        <v>36</v>
      </c>
      <c r="CR9" s="24" t="s">
        <v>39</v>
      </c>
      <c r="CS9" s="24" t="s">
        <v>38</v>
      </c>
      <c r="CT9" s="26" t="s">
        <v>36</v>
      </c>
      <c r="CU9" s="22" t="s">
        <v>35</v>
      </c>
      <c r="CV9" s="23" t="s">
        <v>36</v>
      </c>
      <c r="CW9" s="24" t="s">
        <v>37</v>
      </c>
      <c r="CX9" s="23" t="s">
        <v>36</v>
      </c>
      <c r="CY9" s="24" t="s">
        <v>39</v>
      </c>
      <c r="CZ9" s="24" t="s">
        <v>38</v>
      </c>
      <c r="DA9" s="26" t="s">
        <v>36</v>
      </c>
    </row>
    <row r="10" spans="1:116" ht="13" x14ac:dyDescent="0.3">
      <c r="A10" s="27" t="s">
        <v>40</v>
      </c>
      <c r="B10" s="28">
        <v>1802527</v>
      </c>
      <c r="C10" s="29">
        <f t="shared" ref="C10:C28" si="0">B10/B$30*100</f>
        <v>6.1698152105556101</v>
      </c>
      <c r="D10" s="30">
        <v>1712903</v>
      </c>
      <c r="E10" s="29">
        <f t="shared" ref="E10:E28" si="1">D10/D$30*100</f>
        <v>5.7286656657042991</v>
      </c>
      <c r="F10" s="30">
        <f t="shared" ref="F10:F28" si="2">B10+D10</f>
        <v>3515430</v>
      </c>
      <c r="G10" s="31">
        <f t="shared" ref="G10:G28" si="3">F10/F$30*100</f>
        <v>5.9466833990210644</v>
      </c>
      <c r="H10" s="32">
        <v>2</v>
      </c>
      <c r="I10" s="33">
        <f t="shared" ref="I10:I28" si="4">H10/H$30*100</f>
        <v>8.4763721127357489E-3</v>
      </c>
      <c r="J10" s="34">
        <v>1</v>
      </c>
      <c r="K10" s="33">
        <f t="shared" ref="K10:K28" si="5">J10/J$30*100</f>
        <v>5.3827107331252018E-3</v>
      </c>
      <c r="L10" s="35">
        <v>0</v>
      </c>
      <c r="M10" s="36">
        <f t="shared" ref="M10:M28" si="6">H10+J10</f>
        <v>3</v>
      </c>
      <c r="N10" s="37">
        <f t="shared" ref="N10:N28" si="7">M10/M$30*100</f>
        <v>7.113556066677732E-3</v>
      </c>
      <c r="O10" s="32">
        <v>1</v>
      </c>
      <c r="P10" s="33">
        <f t="shared" ref="P10:P28" si="8">O10/O$30*100</f>
        <v>4.4881288990619812E-3</v>
      </c>
      <c r="Q10" s="34">
        <v>1</v>
      </c>
      <c r="R10" s="33">
        <f t="shared" ref="R10:R28" si="9">Q10/Q$30*100</f>
        <v>5.7960934330261397E-3</v>
      </c>
      <c r="S10" s="35">
        <v>0</v>
      </c>
      <c r="T10" s="36">
        <f t="shared" ref="T10:T28" si="10">O10+Q10</f>
        <v>2</v>
      </c>
      <c r="U10" s="37">
        <f t="shared" ref="U10:U28" si="11">T10/T$30*100</f>
        <v>5.0589366115242574E-3</v>
      </c>
      <c r="V10" s="32">
        <v>0</v>
      </c>
      <c r="W10" s="33">
        <f t="shared" ref="W10:W28" si="12">V10/V$30*100</f>
        <v>0</v>
      </c>
      <c r="X10" s="34">
        <v>1</v>
      </c>
      <c r="Y10" s="33">
        <f t="shared" ref="Y10:Y28" si="13">X10/X$30*100</f>
        <v>6.5227317200443544E-3</v>
      </c>
      <c r="Z10" s="35">
        <v>0</v>
      </c>
      <c r="AA10" s="36">
        <f t="shared" ref="AA10:AA28" si="14">V10+X10</f>
        <v>1</v>
      </c>
      <c r="AB10" s="37">
        <f t="shared" ref="AB10:AB28" si="15">AA10/AA$30*100</f>
        <v>2.8042624789680311E-3</v>
      </c>
      <c r="AC10" s="38">
        <v>0</v>
      </c>
      <c r="AD10" s="33">
        <f t="shared" ref="AD10:AD28" si="16">AC10/AC$30*100</f>
        <v>0</v>
      </c>
      <c r="AE10" s="34">
        <v>1</v>
      </c>
      <c r="AF10" s="33">
        <f t="shared" ref="AF10:AF28" si="17">AE10/AE$30*100</f>
        <v>7.7845243655612637E-3</v>
      </c>
      <c r="AG10" s="35">
        <v>0</v>
      </c>
      <c r="AH10" s="36">
        <f t="shared" ref="AH10:AH28" si="18">AC10+AE10</f>
        <v>1</v>
      </c>
      <c r="AI10" s="37">
        <f t="shared" ref="AI10:AI28" si="19">AH10/AH$30*100</f>
        <v>3.2732152793689237E-3</v>
      </c>
      <c r="AJ10" s="38">
        <v>0</v>
      </c>
      <c r="AK10" s="33">
        <f t="shared" ref="AK10:AK28" si="20">AJ10/AJ$30*100</f>
        <v>0</v>
      </c>
      <c r="AL10" s="34">
        <v>1</v>
      </c>
      <c r="AM10" s="33">
        <f t="shared" ref="AM10:AM28" si="21">AL10/AL$30*100</f>
        <v>1.0320982557539479E-2</v>
      </c>
      <c r="AN10" s="35">
        <v>0</v>
      </c>
      <c r="AO10" s="36">
        <f t="shared" ref="AO10:AO28" si="22">AJ10+AL10</f>
        <v>1</v>
      </c>
      <c r="AP10" s="37">
        <f t="shared" ref="AP10:AP28" si="23">AO10/AO$30*100</f>
        <v>4.2133647931237887E-3</v>
      </c>
      <c r="AQ10" s="38">
        <v>0</v>
      </c>
      <c r="AR10" s="33">
        <f t="shared" ref="AR10:AR28" si="24">AQ10/AQ$30*100</f>
        <v>0</v>
      </c>
      <c r="AS10" s="34">
        <v>0</v>
      </c>
      <c r="AT10" s="33">
        <f t="shared" ref="AT10:AT28" si="25">AS10/AS$30*100</f>
        <v>0</v>
      </c>
      <c r="AU10" s="35">
        <v>0</v>
      </c>
      <c r="AV10" s="36">
        <f t="shared" ref="AV10:AV28" si="26">AQ10+AS10</f>
        <v>0</v>
      </c>
      <c r="AW10" s="37">
        <f t="shared" ref="AW10:AW28" si="27">AV10/AV$30*100</f>
        <v>0</v>
      </c>
      <c r="AX10" s="38">
        <v>0</v>
      </c>
      <c r="AY10" s="33">
        <f t="shared" ref="AY10:AY28" si="28">AX10/AX$30*100</f>
        <v>0</v>
      </c>
      <c r="AZ10" s="34">
        <v>0</v>
      </c>
      <c r="BA10" s="33">
        <f t="shared" ref="BA10:BA28" si="29">AZ10/AZ$30*100</f>
        <v>0</v>
      </c>
      <c r="BB10" s="35">
        <v>0</v>
      </c>
      <c r="BC10" s="36">
        <f t="shared" ref="BC10:BC28" si="30">AX10+AZ10</f>
        <v>0</v>
      </c>
      <c r="BD10" s="37">
        <f t="shared" ref="BD10:BD28" si="31">BC10/BC$30*100</f>
        <v>0</v>
      </c>
      <c r="BE10" s="38">
        <v>0</v>
      </c>
      <c r="BF10" s="33">
        <f t="shared" ref="BF10:BF28" si="32">BE10/BE$30*100</f>
        <v>0</v>
      </c>
      <c r="BG10" s="34">
        <v>0</v>
      </c>
      <c r="BH10" s="33">
        <f t="shared" ref="BH10:BH28" si="33">BG10/BG$30*100</f>
        <v>0</v>
      </c>
      <c r="BI10" s="35">
        <v>0</v>
      </c>
      <c r="BJ10" s="36">
        <f t="shared" ref="BJ10:BJ28" si="34">BE10+BG10</f>
        <v>0</v>
      </c>
      <c r="BK10" s="37">
        <f t="shared" ref="BK10:BK28" si="35">BJ10/BJ$30*100</f>
        <v>0</v>
      </c>
      <c r="BL10" s="38">
        <v>0</v>
      </c>
      <c r="BM10" s="33">
        <f t="shared" ref="BM10:BM28" si="36">BL10/BL$30*100</f>
        <v>0</v>
      </c>
      <c r="BN10" s="34">
        <v>0</v>
      </c>
      <c r="BO10" s="33">
        <f t="shared" ref="BO10:BO28" si="37">BN10/BN$30*100</f>
        <v>0</v>
      </c>
      <c r="BP10" s="35">
        <v>0</v>
      </c>
      <c r="BQ10" s="36">
        <f t="shared" ref="BQ10:BQ28" si="38">BL10+BN10</f>
        <v>0</v>
      </c>
      <c r="BR10" s="37">
        <f t="shared" ref="BR10:BR28" si="39">BQ10/BQ$30*100</f>
        <v>0</v>
      </c>
      <c r="BS10" s="38">
        <v>0</v>
      </c>
      <c r="BT10" s="33">
        <f t="shared" ref="BT10:BT28" si="40">BS10/BS$30*100</f>
        <v>0</v>
      </c>
      <c r="BU10" s="34">
        <v>0</v>
      </c>
      <c r="BV10" s="33">
        <f t="shared" ref="BV10:BV28" si="41">BU10/BU$30*100</f>
        <v>0</v>
      </c>
      <c r="BW10" s="35">
        <v>0</v>
      </c>
      <c r="BX10" s="36">
        <f t="shared" ref="BX10:BX28" si="42">BS10+BU10</f>
        <v>0</v>
      </c>
      <c r="BY10" s="37">
        <f t="shared" ref="BY10:BY28" si="43">BX10/BX$30*100</f>
        <v>0</v>
      </c>
      <c r="BZ10" s="38">
        <v>0</v>
      </c>
      <c r="CA10" s="33">
        <f t="shared" ref="CA10:CA28" si="44">BZ10/BZ$30*100</f>
        <v>0</v>
      </c>
      <c r="CB10" s="34">
        <v>0</v>
      </c>
      <c r="CC10" s="33">
        <f t="shared" ref="CC10:CC28" si="45">CB10/CB$30*100</f>
        <v>0</v>
      </c>
      <c r="CD10" s="35">
        <v>0</v>
      </c>
      <c r="CE10" s="36">
        <f t="shared" ref="CE10:CE28" si="46">BZ10+CB10</f>
        <v>0</v>
      </c>
      <c r="CF10" s="37">
        <f t="shared" ref="CF10:CF28" si="47">CE10/CE$30*100</f>
        <v>0</v>
      </c>
      <c r="CG10" s="38">
        <v>0</v>
      </c>
      <c r="CH10" s="33">
        <f t="shared" ref="CH10:CH28" si="48">CG10/CG$30*100</f>
        <v>0</v>
      </c>
      <c r="CI10" s="34">
        <v>0</v>
      </c>
      <c r="CJ10" s="33"/>
      <c r="CK10" s="35">
        <v>0</v>
      </c>
      <c r="CL10" s="36">
        <f t="shared" ref="CL10:CL28" si="49">CG10+CI10</f>
        <v>0</v>
      </c>
      <c r="CM10" s="37">
        <f t="shared" ref="CM10:CM28" si="50">CL10/CL$30*100</f>
        <v>0</v>
      </c>
      <c r="CN10" s="38">
        <v>0</v>
      </c>
      <c r="CO10" s="33">
        <f t="shared" ref="CO10:CO28" si="51">CN10/CN$30*100</f>
        <v>0</v>
      </c>
      <c r="CP10" s="34">
        <v>0</v>
      </c>
      <c r="CQ10" s="33"/>
      <c r="CR10" s="35">
        <v>0</v>
      </c>
      <c r="CS10" s="36">
        <f t="shared" ref="CS10:CS28" si="52">CN10+CP10</f>
        <v>0</v>
      </c>
      <c r="CT10" s="37">
        <f t="shared" ref="CT10:CT28" si="53">CS10/CS$30*100</f>
        <v>0</v>
      </c>
      <c r="CU10" s="38">
        <v>0</v>
      </c>
      <c r="CV10" s="33">
        <f t="shared" ref="CV10:CV28" si="54">CU10/CU$30*100</f>
        <v>0</v>
      </c>
      <c r="CW10" s="34">
        <v>0</v>
      </c>
      <c r="CX10" s="33"/>
      <c r="CY10" s="35">
        <v>0</v>
      </c>
      <c r="CZ10" s="36">
        <f t="shared" ref="CZ10:CZ28" si="55">CU10+CW10</f>
        <v>0</v>
      </c>
      <c r="DA10" s="37">
        <f t="shared" ref="DA10:DA28" si="56">CZ10/CZ$30*100</f>
        <v>0</v>
      </c>
    </row>
    <row r="11" spans="1:116" ht="13" x14ac:dyDescent="0.3">
      <c r="A11" s="27" t="s">
        <v>41</v>
      </c>
      <c r="B11" s="28">
        <v>1898484</v>
      </c>
      <c r="C11" s="29">
        <f t="shared" si="0"/>
        <v>6.4982635268134441</v>
      </c>
      <c r="D11" s="30">
        <v>1809836</v>
      </c>
      <c r="E11" s="29">
        <f t="shared" si="1"/>
        <v>6.0528502511558484</v>
      </c>
      <c r="F11" s="30">
        <f t="shared" si="2"/>
        <v>3708320</v>
      </c>
      <c r="G11" s="31">
        <f t="shared" si="3"/>
        <v>6.2729751359742032</v>
      </c>
      <c r="H11" s="32">
        <v>0</v>
      </c>
      <c r="I11" s="33">
        <f t="shared" si="4"/>
        <v>0</v>
      </c>
      <c r="J11" s="34">
        <v>0</v>
      </c>
      <c r="K11" s="33">
        <f t="shared" si="5"/>
        <v>0</v>
      </c>
      <c r="L11" s="35">
        <v>0</v>
      </c>
      <c r="M11" s="36">
        <f t="shared" si="6"/>
        <v>0</v>
      </c>
      <c r="N11" s="37">
        <f t="shared" si="7"/>
        <v>0</v>
      </c>
      <c r="O11" s="32">
        <v>0</v>
      </c>
      <c r="P11" s="33">
        <f t="shared" si="8"/>
        <v>0</v>
      </c>
      <c r="Q11" s="34">
        <v>0</v>
      </c>
      <c r="R11" s="33">
        <f t="shared" si="9"/>
        <v>0</v>
      </c>
      <c r="S11" s="35">
        <v>0</v>
      </c>
      <c r="T11" s="36">
        <f t="shared" si="10"/>
        <v>0</v>
      </c>
      <c r="U11" s="37">
        <f t="shared" si="11"/>
        <v>0</v>
      </c>
      <c r="V11" s="32">
        <v>0</v>
      </c>
      <c r="W11" s="33">
        <f t="shared" si="12"/>
        <v>0</v>
      </c>
      <c r="X11" s="34">
        <v>0</v>
      </c>
      <c r="Y11" s="33">
        <f t="shared" si="13"/>
        <v>0</v>
      </c>
      <c r="Z11" s="35">
        <v>0</v>
      </c>
      <c r="AA11" s="36">
        <f t="shared" si="14"/>
        <v>0</v>
      </c>
      <c r="AB11" s="37">
        <f t="shared" si="15"/>
        <v>0</v>
      </c>
      <c r="AC11" s="38">
        <v>0</v>
      </c>
      <c r="AD11" s="33">
        <f t="shared" si="16"/>
        <v>0</v>
      </c>
      <c r="AE11" s="34">
        <v>0</v>
      </c>
      <c r="AF11" s="33">
        <f t="shared" si="17"/>
        <v>0</v>
      </c>
      <c r="AG11" s="35">
        <v>0</v>
      </c>
      <c r="AH11" s="36">
        <f t="shared" si="18"/>
        <v>0</v>
      </c>
      <c r="AI11" s="37">
        <f t="shared" si="19"/>
        <v>0</v>
      </c>
      <c r="AJ11" s="38">
        <v>0</v>
      </c>
      <c r="AK11" s="33">
        <f t="shared" si="20"/>
        <v>0</v>
      </c>
      <c r="AL11" s="34">
        <v>0</v>
      </c>
      <c r="AM11" s="33">
        <f t="shared" si="21"/>
        <v>0</v>
      </c>
      <c r="AN11" s="35">
        <v>0</v>
      </c>
      <c r="AO11" s="36">
        <f t="shared" si="22"/>
        <v>0</v>
      </c>
      <c r="AP11" s="37">
        <f t="shared" si="23"/>
        <v>0</v>
      </c>
      <c r="AQ11" s="38">
        <v>0</v>
      </c>
      <c r="AR11" s="33">
        <f t="shared" si="24"/>
        <v>0</v>
      </c>
      <c r="AS11" s="34">
        <v>0</v>
      </c>
      <c r="AT11" s="33">
        <f t="shared" si="25"/>
        <v>0</v>
      </c>
      <c r="AU11" s="35">
        <v>0</v>
      </c>
      <c r="AV11" s="36">
        <f t="shared" si="26"/>
        <v>0</v>
      </c>
      <c r="AW11" s="37">
        <f t="shared" si="27"/>
        <v>0</v>
      </c>
      <c r="AX11" s="38">
        <v>0</v>
      </c>
      <c r="AY11" s="33">
        <f t="shared" si="28"/>
        <v>0</v>
      </c>
      <c r="AZ11" s="34">
        <v>0</v>
      </c>
      <c r="BA11" s="33">
        <f t="shared" si="29"/>
        <v>0</v>
      </c>
      <c r="BB11" s="35">
        <v>0</v>
      </c>
      <c r="BC11" s="36">
        <f t="shared" si="30"/>
        <v>0</v>
      </c>
      <c r="BD11" s="37">
        <f t="shared" si="31"/>
        <v>0</v>
      </c>
      <c r="BE11" s="38">
        <v>0</v>
      </c>
      <c r="BF11" s="33">
        <f t="shared" si="32"/>
        <v>0</v>
      </c>
      <c r="BG11" s="34">
        <v>0</v>
      </c>
      <c r="BH11" s="33">
        <f t="shared" si="33"/>
        <v>0</v>
      </c>
      <c r="BI11" s="35">
        <v>0</v>
      </c>
      <c r="BJ11" s="36">
        <f t="shared" si="34"/>
        <v>0</v>
      </c>
      <c r="BK11" s="37">
        <f t="shared" si="35"/>
        <v>0</v>
      </c>
      <c r="BL11" s="38">
        <v>0</v>
      </c>
      <c r="BM11" s="33">
        <f t="shared" si="36"/>
        <v>0</v>
      </c>
      <c r="BN11" s="34">
        <v>0</v>
      </c>
      <c r="BO11" s="33">
        <f t="shared" si="37"/>
        <v>0</v>
      </c>
      <c r="BP11" s="35">
        <v>0</v>
      </c>
      <c r="BQ11" s="36">
        <f t="shared" si="38"/>
        <v>0</v>
      </c>
      <c r="BR11" s="37">
        <f t="shared" si="39"/>
        <v>0</v>
      </c>
      <c r="BS11" s="38">
        <v>0</v>
      </c>
      <c r="BT11" s="33">
        <f t="shared" si="40"/>
        <v>0</v>
      </c>
      <c r="BU11" s="34">
        <v>0</v>
      </c>
      <c r="BV11" s="33">
        <f t="shared" si="41"/>
        <v>0</v>
      </c>
      <c r="BW11" s="35">
        <v>0</v>
      </c>
      <c r="BX11" s="36">
        <f t="shared" si="42"/>
        <v>0</v>
      </c>
      <c r="BY11" s="37">
        <f t="shared" si="43"/>
        <v>0</v>
      </c>
      <c r="BZ11" s="81">
        <v>0</v>
      </c>
      <c r="CA11" s="33">
        <f t="shared" si="44"/>
        <v>0</v>
      </c>
      <c r="CB11" s="81">
        <v>0</v>
      </c>
      <c r="CC11" s="33">
        <f t="shared" si="45"/>
        <v>0</v>
      </c>
      <c r="CD11" s="35">
        <v>0</v>
      </c>
      <c r="CE11" s="36">
        <f t="shared" si="46"/>
        <v>0</v>
      </c>
      <c r="CF11" s="37">
        <f t="shared" si="47"/>
        <v>0</v>
      </c>
      <c r="CG11" s="81">
        <v>0</v>
      </c>
      <c r="CH11" s="33">
        <f t="shared" si="48"/>
        <v>0</v>
      </c>
      <c r="CI11" s="81">
        <v>0</v>
      </c>
      <c r="CJ11" s="33"/>
      <c r="CK11" s="35">
        <v>0</v>
      </c>
      <c r="CL11" s="36">
        <f t="shared" si="49"/>
        <v>0</v>
      </c>
      <c r="CM11" s="37">
        <f t="shared" si="50"/>
        <v>0</v>
      </c>
      <c r="CN11" s="81">
        <v>0</v>
      </c>
      <c r="CO11" s="33">
        <f t="shared" si="51"/>
        <v>0</v>
      </c>
      <c r="CP11" s="81">
        <v>0</v>
      </c>
      <c r="CQ11" s="33"/>
      <c r="CR11" s="35">
        <v>0</v>
      </c>
      <c r="CS11" s="36">
        <f t="shared" si="52"/>
        <v>0</v>
      </c>
      <c r="CT11" s="37">
        <f t="shared" si="53"/>
        <v>0</v>
      </c>
      <c r="CU11" s="81">
        <v>0</v>
      </c>
      <c r="CV11" s="33">
        <f t="shared" si="54"/>
        <v>0</v>
      </c>
      <c r="CW11" s="81">
        <v>0</v>
      </c>
      <c r="CX11" s="33"/>
      <c r="CY11" s="35">
        <v>0</v>
      </c>
      <c r="CZ11" s="36">
        <f t="shared" si="55"/>
        <v>0</v>
      </c>
      <c r="DA11" s="37">
        <f t="shared" si="56"/>
        <v>0</v>
      </c>
    </row>
    <row r="12" spans="1:116" ht="13" x14ac:dyDescent="0.3">
      <c r="A12" s="27" t="s">
        <v>42</v>
      </c>
      <c r="B12" s="28">
        <v>1768144</v>
      </c>
      <c r="C12" s="29">
        <f t="shared" si="0"/>
        <v>6.052126678630966</v>
      </c>
      <c r="D12" s="30">
        <v>1682638</v>
      </c>
      <c r="E12" s="29">
        <f t="shared" si="1"/>
        <v>5.6274468188854536</v>
      </c>
      <c r="F12" s="30">
        <f t="shared" si="2"/>
        <v>3450782</v>
      </c>
      <c r="G12" s="31">
        <f t="shared" si="3"/>
        <v>5.8373251730345093</v>
      </c>
      <c r="H12" s="32">
        <v>0</v>
      </c>
      <c r="I12" s="33">
        <f t="shared" si="4"/>
        <v>0</v>
      </c>
      <c r="J12" s="34">
        <v>1</v>
      </c>
      <c r="K12" s="33">
        <f t="shared" si="5"/>
        <v>5.3827107331252018E-3</v>
      </c>
      <c r="L12" s="35">
        <v>0</v>
      </c>
      <c r="M12" s="36">
        <f t="shared" si="6"/>
        <v>1</v>
      </c>
      <c r="N12" s="37">
        <f t="shared" si="7"/>
        <v>2.371185355559244E-3</v>
      </c>
      <c r="O12" s="32">
        <v>0</v>
      </c>
      <c r="P12" s="33">
        <f t="shared" si="8"/>
        <v>0</v>
      </c>
      <c r="Q12" s="34">
        <v>1</v>
      </c>
      <c r="R12" s="33">
        <f t="shared" si="9"/>
        <v>5.7960934330261397E-3</v>
      </c>
      <c r="S12" s="35">
        <v>0</v>
      </c>
      <c r="T12" s="36">
        <f t="shared" si="10"/>
        <v>1</v>
      </c>
      <c r="U12" s="37">
        <f t="shared" si="11"/>
        <v>2.5294683057621287E-3</v>
      </c>
      <c r="V12" s="32">
        <v>0</v>
      </c>
      <c r="W12" s="33">
        <f t="shared" si="12"/>
        <v>0</v>
      </c>
      <c r="X12" s="34">
        <v>1</v>
      </c>
      <c r="Y12" s="33">
        <f t="shared" si="13"/>
        <v>6.5227317200443544E-3</v>
      </c>
      <c r="Z12" s="35">
        <v>0</v>
      </c>
      <c r="AA12" s="36">
        <f t="shared" si="14"/>
        <v>1</v>
      </c>
      <c r="AB12" s="37">
        <f t="shared" si="15"/>
        <v>2.8042624789680311E-3</v>
      </c>
      <c r="AC12" s="38">
        <v>0</v>
      </c>
      <c r="AD12" s="33">
        <f t="shared" si="16"/>
        <v>0</v>
      </c>
      <c r="AE12" s="34">
        <v>1</v>
      </c>
      <c r="AF12" s="33">
        <f t="shared" si="17"/>
        <v>7.7845243655612637E-3</v>
      </c>
      <c r="AG12" s="35">
        <v>0</v>
      </c>
      <c r="AH12" s="36">
        <f t="shared" si="18"/>
        <v>1</v>
      </c>
      <c r="AI12" s="37">
        <f t="shared" si="19"/>
        <v>3.2732152793689237E-3</v>
      </c>
      <c r="AJ12" s="38">
        <v>0</v>
      </c>
      <c r="AK12" s="33">
        <f t="shared" si="20"/>
        <v>0</v>
      </c>
      <c r="AL12" s="34">
        <v>1</v>
      </c>
      <c r="AM12" s="33">
        <f t="shared" si="21"/>
        <v>1.0320982557539479E-2</v>
      </c>
      <c r="AN12" s="35">
        <v>0</v>
      </c>
      <c r="AO12" s="36">
        <f t="shared" si="22"/>
        <v>1</v>
      </c>
      <c r="AP12" s="37">
        <f t="shared" si="23"/>
        <v>4.2133647931237887E-3</v>
      </c>
      <c r="AQ12" s="38">
        <v>0</v>
      </c>
      <c r="AR12" s="33">
        <f t="shared" si="24"/>
        <v>0</v>
      </c>
      <c r="AS12" s="34">
        <v>1</v>
      </c>
      <c r="AT12" s="33">
        <f t="shared" si="25"/>
        <v>1.636929120969062E-2</v>
      </c>
      <c r="AU12" s="35">
        <v>0</v>
      </c>
      <c r="AV12" s="36">
        <f t="shared" si="26"/>
        <v>1</v>
      </c>
      <c r="AW12" s="37">
        <f t="shared" si="27"/>
        <v>6.4292143500064292E-3</v>
      </c>
      <c r="AX12" s="38">
        <v>0</v>
      </c>
      <c r="AY12" s="33">
        <f t="shared" si="28"/>
        <v>0</v>
      </c>
      <c r="AZ12" s="34">
        <v>0</v>
      </c>
      <c r="BA12" s="33">
        <f t="shared" si="29"/>
        <v>0</v>
      </c>
      <c r="BB12" s="35">
        <v>0</v>
      </c>
      <c r="BC12" s="36">
        <f t="shared" si="30"/>
        <v>0</v>
      </c>
      <c r="BD12" s="37">
        <f t="shared" si="31"/>
        <v>0</v>
      </c>
      <c r="BE12" s="38">
        <v>0</v>
      </c>
      <c r="BF12" s="33">
        <f t="shared" si="32"/>
        <v>0</v>
      </c>
      <c r="BG12" s="34">
        <v>0</v>
      </c>
      <c r="BH12" s="33">
        <f t="shared" si="33"/>
        <v>0</v>
      </c>
      <c r="BI12" s="35">
        <v>0</v>
      </c>
      <c r="BJ12" s="36">
        <f t="shared" si="34"/>
        <v>0</v>
      </c>
      <c r="BK12" s="37">
        <f t="shared" si="35"/>
        <v>0</v>
      </c>
      <c r="BL12" s="38">
        <v>0</v>
      </c>
      <c r="BM12" s="33">
        <f t="shared" si="36"/>
        <v>0</v>
      </c>
      <c r="BN12" s="34">
        <v>0</v>
      </c>
      <c r="BO12" s="33">
        <f t="shared" si="37"/>
        <v>0</v>
      </c>
      <c r="BP12" s="35">
        <v>0</v>
      </c>
      <c r="BQ12" s="36">
        <f t="shared" si="38"/>
        <v>0</v>
      </c>
      <c r="BR12" s="37">
        <f t="shared" si="39"/>
        <v>0</v>
      </c>
      <c r="BS12" s="38">
        <v>0</v>
      </c>
      <c r="BT12" s="33">
        <f t="shared" si="40"/>
        <v>0</v>
      </c>
      <c r="BU12" s="34">
        <v>0</v>
      </c>
      <c r="BV12" s="33">
        <f t="shared" si="41"/>
        <v>0</v>
      </c>
      <c r="BW12" s="35">
        <v>0</v>
      </c>
      <c r="BX12" s="36">
        <f t="shared" si="42"/>
        <v>0</v>
      </c>
      <c r="BY12" s="37">
        <f t="shared" si="43"/>
        <v>0</v>
      </c>
      <c r="BZ12" s="81">
        <v>0</v>
      </c>
      <c r="CA12" s="33">
        <f t="shared" si="44"/>
        <v>0</v>
      </c>
      <c r="CB12" s="81">
        <v>0</v>
      </c>
      <c r="CC12" s="33">
        <f t="shared" si="45"/>
        <v>0</v>
      </c>
      <c r="CD12" s="35">
        <v>0</v>
      </c>
      <c r="CE12" s="36">
        <f t="shared" si="46"/>
        <v>0</v>
      </c>
      <c r="CF12" s="37">
        <f t="shared" si="47"/>
        <v>0</v>
      </c>
      <c r="CG12" s="81">
        <v>0</v>
      </c>
      <c r="CH12" s="33">
        <f t="shared" si="48"/>
        <v>0</v>
      </c>
      <c r="CI12" s="81">
        <v>0</v>
      </c>
      <c r="CJ12" s="33"/>
      <c r="CK12" s="35">
        <v>0</v>
      </c>
      <c r="CL12" s="36">
        <f t="shared" si="49"/>
        <v>0</v>
      </c>
      <c r="CM12" s="37">
        <f t="shared" si="50"/>
        <v>0</v>
      </c>
      <c r="CN12" s="81">
        <v>0</v>
      </c>
      <c r="CO12" s="33">
        <f t="shared" si="51"/>
        <v>0</v>
      </c>
      <c r="CP12" s="81">
        <v>0</v>
      </c>
      <c r="CQ12" s="33"/>
      <c r="CR12" s="35">
        <v>0</v>
      </c>
      <c r="CS12" s="36">
        <f t="shared" si="52"/>
        <v>0</v>
      </c>
      <c r="CT12" s="37">
        <f t="shared" si="53"/>
        <v>0</v>
      </c>
      <c r="CU12" s="81">
        <v>0</v>
      </c>
      <c r="CV12" s="33">
        <f t="shared" si="54"/>
        <v>0</v>
      </c>
      <c r="CW12" s="81">
        <v>0</v>
      </c>
      <c r="CX12" s="33"/>
      <c r="CY12" s="35">
        <v>0</v>
      </c>
      <c r="CZ12" s="36">
        <f t="shared" si="55"/>
        <v>0</v>
      </c>
      <c r="DA12" s="37">
        <f t="shared" si="56"/>
        <v>0</v>
      </c>
    </row>
    <row r="13" spans="1:116" ht="13" x14ac:dyDescent="0.3">
      <c r="A13" s="27" t="s">
        <v>43</v>
      </c>
      <c r="B13" s="28">
        <v>1680191</v>
      </c>
      <c r="C13" s="29">
        <f t="shared" si="0"/>
        <v>5.7510750121571776</v>
      </c>
      <c r="D13" s="30">
        <v>1590604</v>
      </c>
      <c r="E13" s="29">
        <f t="shared" si="1"/>
        <v>5.3196465430511362</v>
      </c>
      <c r="F13" s="30">
        <f t="shared" si="2"/>
        <v>3270795</v>
      </c>
      <c r="G13" s="31">
        <f t="shared" si="3"/>
        <v>5.5328600848547973</v>
      </c>
      <c r="H13" s="32">
        <v>5</v>
      </c>
      <c r="I13" s="33">
        <f t="shared" si="4"/>
        <v>2.1190930281839375E-2</v>
      </c>
      <c r="J13" s="34">
        <v>4</v>
      </c>
      <c r="K13" s="33">
        <f t="shared" si="5"/>
        <v>2.1530842932500807E-2</v>
      </c>
      <c r="L13" s="35">
        <v>0</v>
      </c>
      <c r="M13" s="36">
        <f t="shared" si="6"/>
        <v>9</v>
      </c>
      <c r="N13" s="37">
        <f t="shared" si="7"/>
        <v>2.1340668200033195E-2</v>
      </c>
      <c r="O13" s="32">
        <v>5</v>
      </c>
      <c r="P13" s="33">
        <f t="shared" si="8"/>
        <v>2.2440644495309903E-2</v>
      </c>
      <c r="Q13" s="34">
        <v>3</v>
      </c>
      <c r="R13" s="33">
        <f t="shared" si="9"/>
        <v>1.7388280299078421E-2</v>
      </c>
      <c r="S13" s="35">
        <v>0</v>
      </c>
      <c r="T13" s="36">
        <f t="shared" si="10"/>
        <v>8</v>
      </c>
      <c r="U13" s="37">
        <f t="shared" si="11"/>
        <v>2.023574644609703E-2</v>
      </c>
      <c r="V13" s="32">
        <v>5</v>
      </c>
      <c r="W13" s="33">
        <f t="shared" si="12"/>
        <v>2.4595405578237986E-2</v>
      </c>
      <c r="X13" s="34">
        <v>3</v>
      </c>
      <c r="Y13" s="33">
        <f t="shared" si="13"/>
        <v>1.9568195160133063E-2</v>
      </c>
      <c r="Z13" s="35">
        <v>0</v>
      </c>
      <c r="AA13" s="36">
        <f t="shared" si="14"/>
        <v>8</v>
      </c>
      <c r="AB13" s="37">
        <f t="shared" si="15"/>
        <v>2.2434099831744249E-2</v>
      </c>
      <c r="AC13" s="38">
        <v>5</v>
      </c>
      <c r="AD13" s="33">
        <f t="shared" si="16"/>
        <v>2.8240609997175939E-2</v>
      </c>
      <c r="AE13" s="34">
        <v>3</v>
      </c>
      <c r="AF13" s="33">
        <f t="shared" si="17"/>
        <v>2.3353573096683792E-2</v>
      </c>
      <c r="AG13" s="35">
        <v>0</v>
      </c>
      <c r="AH13" s="36">
        <f t="shared" si="18"/>
        <v>8</v>
      </c>
      <c r="AI13" s="37">
        <f t="shared" si="19"/>
        <v>2.618572223495139E-2</v>
      </c>
      <c r="AJ13" s="38">
        <v>5</v>
      </c>
      <c r="AK13" s="33">
        <f t="shared" si="20"/>
        <v>3.55998576005696E-2</v>
      </c>
      <c r="AL13" s="34">
        <v>3</v>
      </c>
      <c r="AM13" s="33">
        <f t="shared" si="21"/>
        <v>3.0962947672618431E-2</v>
      </c>
      <c r="AN13" s="35">
        <v>0</v>
      </c>
      <c r="AO13" s="36">
        <f t="shared" si="22"/>
        <v>8</v>
      </c>
      <c r="AP13" s="37">
        <f t="shared" si="23"/>
        <v>3.370691834499031E-2</v>
      </c>
      <c r="AQ13" s="38">
        <v>3</v>
      </c>
      <c r="AR13" s="33">
        <f t="shared" si="24"/>
        <v>3.1762837480148222E-2</v>
      </c>
      <c r="AS13" s="34">
        <v>3</v>
      </c>
      <c r="AT13" s="33">
        <f t="shared" si="25"/>
        <v>4.9107873629071867E-2</v>
      </c>
      <c r="AU13" s="35">
        <v>0</v>
      </c>
      <c r="AV13" s="36">
        <f t="shared" si="26"/>
        <v>6</v>
      </c>
      <c r="AW13" s="37">
        <f t="shared" si="27"/>
        <v>3.8575286100038575E-2</v>
      </c>
      <c r="AX13" s="38">
        <v>2</v>
      </c>
      <c r="AY13" s="33">
        <f t="shared" si="28"/>
        <v>4.3630017452006981E-2</v>
      </c>
      <c r="AZ13" s="34">
        <v>3</v>
      </c>
      <c r="BA13" s="33">
        <f t="shared" si="29"/>
        <v>0.1055594651653765</v>
      </c>
      <c r="BB13" s="35">
        <v>0</v>
      </c>
      <c r="BC13" s="36">
        <f t="shared" si="30"/>
        <v>5</v>
      </c>
      <c r="BD13" s="37">
        <f t="shared" si="31"/>
        <v>6.7330999192028007E-2</v>
      </c>
      <c r="BE13" s="38">
        <v>1</v>
      </c>
      <c r="BF13" s="33">
        <f t="shared" si="32"/>
        <v>7.147962830593281E-2</v>
      </c>
      <c r="BG13" s="34">
        <v>1</v>
      </c>
      <c r="BH13" s="33">
        <f t="shared" si="33"/>
        <v>0.11098779134295228</v>
      </c>
      <c r="BI13" s="35">
        <v>0</v>
      </c>
      <c r="BJ13" s="36">
        <f t="shared" si="34"/>
        <v>2</v>
      </c>
      <c r="BK13" s="37">
        <f t="shared" si="35"/>
        <v>8.6956521739130432E-2</v>
      </c>
      <c r="BL13" s="38">
        <v>0</v>
      </c>
      <c r="BM13" s="33">
        <f t="shared" si="36"/>
        <v>0</v>
      </c>
      <c r="BN13" s="34">
        <v>0</v>
      </c>
      <c r="BO13" s="33">
        <f t="shared" si="37"/>
        <v>0</v>
      </c>
      <c r="BP13" s="35">
        <v>0</v>
      </c>
      <c r="BQ13" s="36">
        <f t="shared" si="38"/>
        <v>0</v>
      </c>
      <c r="BR13" s="37">
        <f t="shared" si="39"/>
        <v>0</v>
      </c>
      <c r="BS13" s="38">
        <v>0</v>
      </c>
      <c r="BT13" s="33">
        <f t="shared" si="40"/>
        <v>0</v>
      </c>
      <c r="BU13" s="34">
        <v>0</v>
      </c>
      <c r="BV13" s="33">
        <f t="shared" si="41"/>
        <v>0</v>
      </c>
      <c r="BW13" s="35">
        <v>0</v>
      </c>
      <c r="BX13" s="36">
        <f t="shared" si="42"/>
        <v>0</v>
      </c>
      <c r="BY13" s="37">
        <f t="shared" si="43"/>
        <v>0</v>
      </c>
      <c r="BZ13" s="7">
        <v>0</v>
      </c>
      <c r="CA13" s="33">
        <f t="shared" si="44"/>
        <v>0</v>
      </c>
      <c r="CB13" s="7">
        <v>0</v>
      </c>
      <c r="CC13" s="33">
        <f t="shared" si="45"/>
        <v>0</v>
      </c>
      <c r="CD13" s="35">
        <v>0</v>
      </c>
      <c r="CE13" s="36">
        <f t="shared" si="46"/>
        <v>0</v>
      </c>
      <c r="CF13" s="37">
        <f t="shared" si="47"/>
        <v>0</v>
      </c>
      <c r="CG13" s="7">
        <v>0</v>
      </c>
      <c r="CH13" s="33">
        <f t="shared" si="48"/>
        <v>0</v>
      </c>
      <c r="CI13" s="7">
        <v>0</v>
      </c>
      <c r="CJ13" s="33"/>
      <c r="CK13" s="35">
        <v>0</v>
      </c>
      <c r="CL13" s="36">
        <f t="shared" si="49"/>
        <v>0</v>
      </c>
      <c r="CM13" s="37">
        <f t="shared" si="50"/>
        <v>0</v>
      </c>
      <c r="CN13" s="7">
        <v>0</v>
      </c>
      <c r="CO13" s="33">
        <f t="shared" si="51"/>
        <v>0</v>
      </c>
      <c r="CP13" s="7">
        <v>0</v>
      </c>
      <c r="CQ13" s="33"/>
      <c r="CR13" s="35">
        <v>0</v>
      </c>
      <c r="CS13" s="36">
        <f t="shared" si="52"/>
        <v>0</v>
      </c>
      <c r="CT13" s="37">
        <f t="shared" si="53"/>
        <v>0</v>
      </c>
      <c r="CU13" s="7">
        <v>0</v>
      </c>
      <c r="CV13" s="33">
        <f t="shared" si="54"/>
        <v>0</v>
      </c>
      <c r="CW13" s="7">
        <v>0</v>
      </c>
      <c r="CX13" s="33"/>
      <c r="CY13" s="35">
        <v>0</v>
      </c>
      <c r="CZ13" s="36">
        <f t="shared" si="55"/>
        <v>0</v>
      </c>
      <c r="DA13" s="37">
        <f t="shared" si="56"/>
        <v>0</v>
      </c>
    </row>
    <row r="14" spans="1:116" ht="13" x14ac:dyDescent="0.3">
      <c r="A14" s="27" t="s">
        <v>44</v>
      </c>
      <c r="B14" s="28">
        <v>1913637</v>
      </c>
      <c r="C14" s="29">
        <f t="shared" si="0"/>
        <v>6.5501302727127007</v>
      </c>
      <c r="D14" s="30">
        <v>1804323</v>
      </c>
      <c r="E14" s="29">
        <f t="shared" si="1"/>
        <v>6.0344124681552769</v>
      </c>
      <c r="F14" s="30">
        <f t="shared" si="2"/>
        <v>3717960</v>
      </c>
      <c r="G14" s="31">
        <f t="shared" si="3"/>
        <v>6.2892821106448862</v>
      </c>
      <c r="H14" s="32">
        <v>13</v>
      </c>
      <c r="I14" s="33">
        <f t="shared" si="4"/>
        <v>5.5096418732782364E-2</v>
      </c>
      <c r="J14" s="34">
        <v>9</v>
      </c>
      <c r="K14" s="33">
        <f t="shared" si="5"/>
        <v>4.8444396598126813E-2</v>
      </c>
      <c r="L14" s="35">
        <v>0</v>
      </c>
      <c r="M14" s="36">
        <f t="shared" si="6"/>
        <v>22</v>
      </c>
      <c r="N14" s="37">
        <f t="shared" si="7"/>
        <v>5.2166077822303369E-2</v>
      </c>
      <c r="O14" s="32">
        <v>13</v>
      </c>
      <c r="P14" s="33">
        <f t="shared" si="8"/>
        <v>5.8345675687805749E-2</v>
      </c>
      <c r="Q14" s="34">
        <v>9</v>
      </c>
      <c r="R14" s="33">
        <f t="shared" si="9"/>
        <v>5.2164840897235262E-2</v>
      </c>
      <c r="S14" s="35">
        <v>0</v>
      </c>
      <c r="T14" s="36">
        <f t="shared" si="10"/>
        <v>22</v>
      </c>
      <c r="U14" s="37">
        <f t="shared" si="11"/>
        <v>5.5648302726766838E-2</v>
      </c>
      <c r="V14" s="32">
        <v>11</v>
      </c>
      <c r="W14" s="33">
        <f t="shared" si="12"/>
        <v>5.4109892272123566E-2</v>
      </c>
      <c r="X14" s="34">
        <v>8</v>
      </c>
      <c r="Y14" s="33">
        <f t="shared" si="13"/>
        <v>5.2181853760354835E-2</v>
      </c>
      <c r="Z14" s="35">
        <v>0</v>
      </c>
      <c r="AA14" s="36">
        <f t="shared" si="14"/>
        <v>19</v>
      </c>
      <c r="AB14" s="37">
        <f t="shared" si="15"/>
        <v>5.3280987100392599E-2</v>
      </c>
      <c r="AC14" s="38">
        <v>9</v>
      </c>
      <c r="AD14" s="33">
        <f t="shared" si="16"/>
        <v>5.0833097994916691E-2</v>
      </c>
      <c r="AE14" s="34">
        <v>7</v>
      </c>
      <c r="AF14" s="33">
        <f t="shared" si="17"/>
        <v>5.4491670558928847E-2</v>
      </c>
      <c r="AG14" s="35">
        <v>0</v>
      </c>
      <c r="AH14" s="36">
        <f t="shared" si="18"/>
        <v>16</v>
      </c>
      <c r="AI14" s="37">
        <f t="shared" si="19"/>
        <v>5.237144446990278E-2</v>
      </c>
      <c r="AJ14" s="38">
        <v>6</v>
      </c>
      <c r="AK14" s="33">
        <f t="shared" si="20"/>
        <v>4.271982912068352E-2</v>
      </c>
      <c r="AL14" s="34">
        <v>6</v>
      </c>
      <c r="AM14" s="33">
        <f t="shared" si="21"/>
        <v>6.1925895345236862E-2</v>
      </c>
      <c r="AN14" s="35">
        <v>0</v>
      </c>
      <c r="AO14" s="36">
        <f t="shared" si="22"/>
        <v>12</v>
      </c>
      <c r="AP14" s="37">
        <f t="shared" si="23"/>
        <v>5.0560377517485461E-2</v>
      </c>
      <c r="AQ14" s="38">
        <v>5</v>
      </c>
      <c r="AR14" s="33">
        <f t="shared" si="24"/>
        <v>5.2938062466913717E-2</v>
      </c>
      <c r="AS14" s="34">
        <v>4</v>
      </c>
      <c r="AT14" s="33">
        <f t="shared" si="25"/>
        <v>6.5477164838762481E-2</v>
      </c>
      <c r="AU14" s="35">
        <v>0</v>
      </c>
      <c r="AV14" s="36">
        <f t="shared" si="26"/>
        <v>9</v>
      </c>
      <c r="AW14" s="37">
        <f t="shared" si="27"/>
        <v>5.7862929150057862E-2</v>
      </c>
      <c r="AX14" s="38">
        <v>3</v>
      </c>
      <c r="AY14" s="33">
        <f t="shared" si="28"/>
        <v>6.5445026178010471E-2</v>
      </c>
      <c r="AZ14" s="34">
        <v>4</v>
      </c>
      <c r="BA14" s="33">
        <f t="shared" si="29"/>
        <v>0.14074595355383532</v>
      </c>
      <c r="BB14" s="35">
        <v>0</v>
      </c>
      <c r="BC14" s="36">
        <f t="shared" si="30"/>
        <v>7</v>
      </c>
      <c r="BD14" s="37">
        <f t="shared" si="31"/>
        <v>9.4263398868839207E-2</v>
      </c>
      <c r="BE14" s="38">
        <v>0</v>
      </c>
      <c r="BF14" s="33">
        <f t="shared" si="32"/>
        <v>0</v>
      </c>
      <c r="BG14" s="34">
        <v>2</v>
      </c>
      <c r="BH14" s="33">
        <f t="shared" si="33"/>
        <v>0.22197558268590456</v>
      </c>
      <c r="BI14" s="35">
        <v>0</v>
      </c>
      <c r="BJ14" s="36">
        <f t="shared" si="34"/>
        <v>2</v>
      </c>
      <c r="BK14" s="37">
        <f t="shared" si="35"/>
        <v>8.6956521739130432E-2</v>
      </c>
      <c r="BL14" s="38">
        <v>0</v>
      </c>
      <c r="BM14" s="33">
        <f t="shared" si="36"/>
        <v>0</v>
      </c>
      <c r="BN14" s="34">
        <v>1</v>
      </c>
      <c r="BO14" s="33">
        <f t="shared" si="37"/>
        <v>0.5181347150259068</v>
      </c>
      <c r="BP14" s="35">
        <v>0</v>
      </c>
      <c r="BQ14" s="36">
        <f t="shared" si="38"/>
        <v>1</v>
      </c>
      <c r="BR14" s="37">
        <f t="shared" si="39"/>
        <v>0.22421524663677131</v>
      </c>
      <c r="BS14" s="38">
        <v>0</v>
      </c>
      <c r="BT14" s="33">
        <f t="shared" si="40"/>
        <v>0</v>
      </c>
      <c r="BU14" s="34">
        <v>0</v>
      </c>
      <c r="BV14" s="33">
        <f t="shared" si="41"/>
        <v>0</v>
      </c>
      <c r="BW14" s="35">
        <v>0</v>
      </c>
      <c r="BX14" s="36">
        <f t="shared" si="42"/>
        <v>0</v>
      </c>
      <c r="BY14" s="37">
        <f t="shared" si="43"/>
        <v>0</v>
      </c>
      <c r="BZ14" s="7">
        <v>0</v>
      </c>
      <c r="CA14" s="33">
        <f t="shared" si="44"/>
        <v>0</v>
      </c>
      <c r="CB14" s="7">
        <v>0</v>
      </c>
      <c r="CC14" s="33">
        <f t="shared" si="45"/>
        <v>0</v>
      </c>
      <c r="CD14" s="35">
        <v>0</v>
      </c>
      <c r="CE14" s="36">
        <f t="shared" si="46"/>
        <v>0</v>
      </c>
      <c r="CF14" s="37">
        <f t="shared" si="47"/>
        <v>0</v>
      </c>
      <c r="CG14" s="7">
        <v>0</v>
      </c>
      <c r="CH14" s="33">
        <f t="shared" si="48"/>
        <v>0</v>
      </c>
      <c r="CI14" s="7">
        <v>0</v>
      </c>
      <c r="CJ14" s="33"/>
      <c r="CK14" s="35">
        <v>0</v>
      </c>
      <c r="CL14" s="36">
        <f t="shared" si="49"/>
        <v>0</v>
      </c>
      <c r="CM14" s="37">
        <f t="shared" si="50"/>
        <v>0</v>
      </c>
      <c r="CN14" s="7">
        <v>0</v>
      </c>
      <c r="CO14" s="33">
        <f t="shared" si="51"/>
        <v>0</v>
      </c>
      <c r="CP14" s="7">
        <v>0</v>
      </c>
      <c r="CQ14" s="33"/>
      <c r="CR14" s="35">
        <v>0</v>
      </c>
      <c r="CS14" s="36">
        <f t="shared" si="52"/>
        <v>0</v>
      </c>
      <c r="CT14" s="37">
        <f t="shared" si="53"/>
        <v>0</v>
      </c>
      <c r="CU14" s="7">
        <v>0</v>
      </c>
      <c r="CV14" s="33">
        <f t="shared" si="54"/>
        <v>0</v>
      </c>
      <c r="CW14" s="7">
        <v>0</v>
      </c>
      <c r="CX14" s="33"/>
      <c r="CY14" s="35">
        <v>0</v>
      </c>
      <c r="CZ14" s="36">
        <f t="shared" si="55"/>
        <v>0</v>
      </c>
      <c r="DA14" s="37">
        <f t="shared" si="56"/>
        <v>0</v>
      </c>
    </row>
    <row r="15" spans="1:116" ht="13" x14ac:dyDescent="0.3">
      <c r="A15" s="27" t="s">
        <v>45</v>
      </c>
      <c r="B15" s="28">
        <v>2040911</v>
      </c>
      <c r="C15" s="29">
        <f t="shared" si="0"/>
        <v>6.985772602124829</v>
      </c>
      <c r="D15" s="30">
        <v>1981361</v>
      </c>
      <c r="E15" s="29">
        <f t="shared" si="1"/>
        <v>6.6265017529104311</v>
      </c>
      <c r="F15" s="30">
        <f t="shared" si="2"/>
        <v>4022272</v>
      </c>
      <c r="G15" s="31">
        <f t="shared" si="3"/>
        <v>6.8040547326350547</v>
      </c>
      <c r="H15" s="32">
        <v>29</v>
      </c>
      <c r="I15" s="33">
        <f t="shared" si="4"/>
        <v>0.12290739563466838</v>
      </c>
      <c r="J15" s="34">
        <v>16</v>
      </c>
      <c r="K15" s="33">
        <f t="shared" si="5"/>
        <v>8.6123371730003229E-2</v>
      </c>
      <c r="L15" s="35">
        <v>0</v>
      </c>
      <c r="M15" s="36">
        <f t="shared" si="6"/>
        <v>45</v>
      </c>
      <c r="N15" s="37">
        <f t="shared" si="7"/>
        <v>0.10670334100016599</v>
      </c>
      <c r="O15" s="32">
        <v>27</v>
      </c>
      <c r="P15" s="33">
        <f t="shared" si="8"/>
        <v>0.1211794802746735</v>
      </c>
      <c r="Q15" s="34">
        <v>16</v>
      </c>
      <c r="R15" s="33">
        <f t="shared" si="9"/>
        <v>9.2737494928418235E-2</v>
      </c>
      <c r="S15" s="35">
        <v>0</v>
      </c>
      <c r="T15" s="36">
        <f t="shared" si="10"/>
        <v>43</v>
      </c>
      <c r="U15" s="37">
        <f t="shared" si="11"/>
        <v>0.10876713714777154</v>
      </c>
      <c r="V15" s="32">
        <v>24</v>
      </c>
      <c r="W15" s="33">
        <f t="shared" si="12"/>
        <v>0.11805794677554234</v>
      </c>
      <c r="X15" s="34">
        <v>16</v>
      </c>
      <c r="Y15" s="33">
        <f t="shared" si="13"/>
        <v>0.10436370752070967</v>
      </c>
      <c r="Z15" s="35">
        <v>0</v>
      </c>
      <c r="AA15" s="36">
        <f t="shared" si="14"/>
        <v>40</v>
      </c>
      <c r="AB15" s="37">
        <f t="shared" si="15"/>
        <v>0.11217049915872125</v>
      </c>
      <c r="AC15" s="38">
        <v>22</v>
      </c>
      <c r="AD15" s="33">
        <f t="shared" si="16"/>
        <v>0.12425868398757414</v>
      </c>
      <c r="AE15" s="34">
        <v>16</v>
      </c>
      <c r="AF15" s="33">
        <f t="shared" si="17"/>
        <v>0.12455238984898022</v>
      </c>
      <c r="AG15" s="35">
        <v>0</v>
      </c>
      <c r="AH15" s="36">
        <f t="shared" si="18"/>
        <v>38</v>
      </c>
      <c r="AI15" s="37">
        <f t="shared" si="19"/>
        <v>0.12438218061601911</v>
      </c>
      <c r="AJ15" s="38">
        <v>17</v>
      </c>
      <c r="AK15" s="33">
        <f t="shared" si="20"/>
        <v>0.12103951584193663</v>
      </c>
      <c r="AL15" s="34">
        <v>13</v>
      </c>
      <c r="AM15" s="33">
        <f t="shared" si="21"/>
        <v>0.13417277324801322</v>
      </c>
      <c r="AN15" s="35">
        <v>0</v>
      </c>
      <c r="AO15" s="36">
        <f t="shared" si="22"/>
        <v>30</v>
      </c>
      <c r="AP15" s="37">
        <f t="shared" si="23"/>
        <v>0.12640094379371367</v>
      </c>
      <c r="AQ15" s="38">
        <v>13</v>
      </c>
      <c r="AR15" s="33">
        <f t="shared" si="24"/>
        <v>0.13763896241397566</v>
      </c>
      <c r="AS15" s="34">
        <v>11</v>
      </c>
      <c r="AT15" s="33">
        <f t="shared" si="25"/>
        <v>0.18006220330659681</v>
      </c>
      <c r="AU15" s="35">
        <v>0</v>
      </c>
      <c r="AV15" s="36">
        <f t="shared" si="26"/>
        <v>24</v>
      </c>
      <c r="AW15" s="37">
        <f t="shared" si="27"/>
        <v>0.1543011444001543</v>
      </c>
      <c r="AX15" s="38">
        <v>5</v>
      </c>
      <c r="AY15" s="33">
        <f t="shared" si="28"/>
        <v>0.10907504363001745</v>
      </c>
      <c r="AZ15" s="34">
        <v>6</v>
      </c>
      <c r="BA15" s="33">
        <f t="shared" si="29"/>
        <v>0.21111893033075299</v>
      </c>
      <c r="BB15" s="35">
        <v>0</v>
      </c>
      <c r="BC15" s="36">
        <f t="shared" si="30"/>
        <v>11</v>
      </c>
      <c r="BD15" s="37">
        <f t="shared" si="31"/>
        <v>0.14812819822246162</v>
      </c>
      <c r="BE15" s="38">
        <v>2</v>
      </c>
      <c r="BF15" s="33">
        <f t="shared" si="32"/>
        <v>0.14295925661186562</v>
      </c>
      <c r="BG15" s="34">
        <v>3</v>
      </c>
      <c r="BH15" s="33">
        <f t="shared" si="33"/>
        <v>0.33296337402885678</v>
      </c>
      <c r="BI15" s="35">
        <v>0</v>
      </c>
      <c r="BJ15" s="36">
        <f t="shared" si="34"/>
        <v>5</v>
      </c>
      <c r="BK15" s="37">
        <f t="shared" si="35"/>
        <v>0.21739130434782608</v>
      </c>
      <c r="BL15" s="38">
        <v>1</v>
      </c>
      <c r="BM15" s="33">
        <f t="shared" si="36"/>
        <v>0.39525691699604742</v>
      </c>
      <c r="BN15" s="34">
        <v>1</v>
      </c>
      <c r="BO15" s="33">
        <f t="shared" si="37"/>
        <v>0.5181347150259068</v>
      </c>
      <c r="BP15" s="35">
        <v>0</v>
      </c>
      <c r="BQ15" s="36">
        <f t="shared" si="38"/>
        <v>2</v>
      </c>
      <c r="BR15" s="37">
        <f t="shared" si="39"/>
        <v>0.44843049327354262</v>
      </c>
      <c r="BS15" s="38">
        <v>0</v>
      </c>
      <c r="BT15" s="33">
        <f t="shared" si="40"/>
        <v>0</v>
      </c>
      <c r="BU15" s="34">
        <v>0</v>
      </c>
      <c r="BV15" s="33">
        <f t="shared" si="41"/>
        <v>0</v>
      </c>
      <c r="BW15" s="35">
        <v>0</v>
      </c>
      <c r="BX15" s="36">
        <f t="shared" si="42"/>
        <v>0</v>
      </c>
      <c r="BY15" s="37">
        <f t="shared" si="43"/>
        <v>0</v>
      </c>
      <c r="BZ15" s="7">
        <v>0</v>
      </c>
      <c r="CA15" s="33">
        <f t="shared" si="44"/>
        <v>0</v>
      </c>
      <c r="CB15" s="7">
        <v>0</v>
      </c>
      <c r="CC15" s="33">
        <f t="shared" si="45"/>
        <v>0</v>
      </c>
      <c r="CD15" s="35">
        <v>0</v>
      </c>
      <c r="CE15" s="36">
        <f t="shared" si="46"/>
        <v>0</v>
      </c>
      <c r="CF15" s="37">
        <f t="shared" si="47"/>
        <v>0</v>
      </c>
      <c r="CG15" s="7">
        <v>0</v>
      </c>
      <c r="CH15" s="33">
        <f t="shared" si="48"/>
        <v>0</v>
      </c>
      <c r="CI15" s="7">
        <v>0</v>
      </c>
      <c r="CJ15" s="33"/>
      <c r="CK15" s="35">
        <v>0</v>
      </c>
      <c r="CL15" s="36">
        <f t="shared" si="49"/>
        <v>0</v>
      </c>
      <c r="CM15" s="37">
        <f t="shared" si="50"/>
        <v>0</v>
      </c>
      <c r="CN15" s="7">
        <v>0</v>
      </c>
      <c r="CO15" s="33">
        <f t="shared" si="51"/>
        <v>0</v>
      </c>
      <c r="CP15" s="7">
        <v>0</v>
      </c>
      <c r="CQ15" s="33"/>
      <c r="CR15" s="35">
        <v>0</v>
      </c>
      <c r="CS15" s="36">
        <f t="shared" si="52"/>
        <v>0</v>
      </c>
      <c r="CT15" s="37">
        <f t="shared" si="53"/>
        <v>0</v>
      </c>
      <c r="CU15" s="7">
        <v>0</v>
      </c>
      <c r="CV15" s="33">
        <f t="shared" si="54"/>
        <v>0</v>
      </c>
      <c r="CW15" s="7">
        <v>0</v>
      </c>
      <c r="CX15" s="33"/>
      <c r="CY15" s="35">
        <v>0</v>
      </c>
      <c r="CZ15" s="36">
        <f t="shared" si="55"/>
        <v>0</v>
      </c>
      <c r="DA15" s="37">
        <f t="shared" si="56"/>
        <v>0</v>
      </c>
    </row>
    <row r="16" spans="1:116" ht="13" x14ac:dyDescent="0.3">
      <c r="A16" s="27" t="s">
        <v>46</v>
      </c>
      <c r="B16" s="28">
        <v>1983871</v>
      </c>
      <c r="C16" s="29">
        <f t="shared" si="0"/>
        <v>6.7905321094109379</v>
      </c>
      <c r="D16" s="30">
        <v>1992159</v>
      </c>
      <c r="E16" s="29">
        <f t="shared" si="1"/>
        <v>6.6626147913360008</v>
      </c>
      <c r="F16" s="30">
        <f t="shared" si="2"/>
        <v>3976030</v>
      </c>
      <c r="G16" s="31">
        <f t="shared" si="3"/>
        <v>6.7258320020622566</v>
      </c>
      <c r="H16" s="32">
        <v>44</v>
      </c>
      <c r="I16" s="33">
        <f t="shared" si="4"/>
        <v>0.18648018648018649</v>
      </c>
      <c r="J16" s="34">
        <v>29</v>
      </c>
      <c r="K16" s="33">
        <f t="shared" si="5"/>
        <v>0.15609861126063085</v>
      </c>
      <c r="L16" s="35">
        <v>0</v>
      </c>
      <c r="M16" s="36">
        <f t="shared" si="6"/>
        <v>73</v>
      </c>
      <c r="N16" s="37">
        <f t="shared" si="7"/>
        <v>0.17309653095582481</v>
      </c>
      <c r="O16" s="32">
        <v>42</v>
      </c>
      <c r="P16" s="33">
        <f t="shared" si="8"/>
        <v>0.1885014137606032</v>
      </c>
      <c r="Q16" s="34">
        <v>27</v>
      </c>
      <c r="R16" s="33">
        <f t="shared" si="9"/>
        <v>0.1564945226917058</v>
      </c>
      <c r="S16" s="35">
        <v>0</v>
      </c>
      <c r="T16" s="36">
        <f t="shared" si="10"/>
        <v>69</v>
      </c>
      <c r="U16" s="37">
        <f t="shared" si="11"/>
        <v>0.17453331309758688</v>
      </c>
      <c r="V16" s="32">
        <v>42</v>
      </c>
      <c r="W16" s="33">
        <f t="shared" si="12"/>
        <v>0.20660140685719908</v>
      </c>
      <c r="X16" s="34">
        <v>24</v>
      </c>
      <c r="Y16" s="33">
        <f t="shared" si="13"/>
        <v>0.1565455612810645</v>
      </c>
      <c r="Z16" s="35">
        <v>0</v>
      </c>
      <c r="AA16" s="36">
        <f t="shared" si="14"/>
        <v>66</v>
      </c>
      <c r="AB16" s="37">
        <f t="shared" si="15"/>
        <v>0.18508132361189006</v>
      </c>
      <c r="AC16" s="38">
        <v>36</v>
      </c>
      <c r="AD16" s="33">
        <f t="shared" si="16"/>
        <v>0.20333239197966677</v>
      </c>
      <c r="AE16" s="34">
        <v>21</v>
      </c>
      <c r="AF16" s="33">
        <f t="shared" si="17"/>
        <v>0.16347501167678655</v>
      </c>
      <c r="AG16" s="35">
        <v>0</v>
      </c>
      <c r="AH16" s="36">
        <f t="shared" si="18"/>
        <v>57</v>
      </c>
      <c r="AI16" s="37">
        <f t="shared" si="19"/>
        <v>0.18657327092402867</v>
      </c>
      <c r="AJ16" s="38">
        <v>29</v>
      </c>
      <c r="AK16" s="33">
        <f t="shared" si="20"/>
        <v>0.20647917408330366</v>
      </c>
      <c r="AL16" s="34">
        <v>16</v>
      </c>
      <c r="AM16" s="33">
        <f t="shared" si="21"/>
        <v>0.16513572092063167</v>
      </c>
      <c r="AN16" s="35">
        <v>0</v>
      </c>
      <c r="AO16" s="36">
        <f t="shared" si="22"/>
        <v>45</v>
      </c>
      <c r="AP16" s="37">
        <f t="shared" si="23"/>
        <v>0.18960141569057049</v>
      </c>
      <c r="AQ16" s="38">
        <v>21</v>
      </c>
      <c r="AR16" s="33">
        <f t="shared" si="24"/>
        <v>0.22233986236103756</v>
      </c>
      <c r="AS16" s="34">
        <v>14</v>
      </c>
      <c r="AT16" s="33">
        <f t="shared" si="25"/>
        <v>0.22917007693566865</v>
      </c>
      <c r="AU16" s="35">
        <v>0</v>
      </c>
      <c r="AV16" s="36">
        <f t="shared" si="26"/>
        <v>35</v>
      </c>
      <c r="AW16" s="37">
        <f t="shared" si="27"/>
        <v>0.22502250225022502</v>
      </c>
      <c r="AX16" s="38">
        <v>17</v>
      </c>
      <c r="AY16" s="33">
        <f t="shared" si="28"/>
        <v>0.37085514834205935</v>
      </c>
      <c r="AZ16" s="34">
        <v>8</v>
      </c>
      <c r="BA16" s="33">
        <f t="shared" si="29"/>
        <v>0.28149190710767064</v>
      </c>
      <c r="BB16" s="35">
        <v>0</v>
      </c>
      <c r="BC16" s="36">
        <f t="shared" si="30"/>
        <v>25</v>
      </c>
      <c r="BD16" s="37">
        <f t="shared" si="31"/>
        <v>0.33665499596014004</v>
      </c>
      <c r="BE16" s="38">
        <v>9</v>
      </c>
      <c r="BF16" s="33">
        <f t="shared" si="32"/>
        <v>0.64331665475339528</v>
      </c>
      <c r="BG16" s="34">
        <v>3</v>
      </c>
      <c r="BH16" s="33">
        <f t="shared" si="33"/>
        <v>0.33296337402885678</v>
      </c>
      <c r="BI16" s="35">
        <v>0</v>
      </c>
      <c r="BJ16" s="36">
        <f t="shared" si="34"/>
        <v>12</v>
      </c>
      <c r="BK16" s="37">
        <f t="shared" si="35"/>
        <v>0.52173913043478271</v>
      </c>
      <c r="BL16" s="38">
        <v>0</v>
      </c>
      <c r="BM16" s="33">
        <f t="shared" si="36"/>
        <v>0</v>
      </c>
      <c r="BN16" s="34">
        <v>0</v>
      </c>
      <c r="BO16" s="33">
        <f t="shared" si="37"/>
        <v>0</v>
      </c>
      <c r="BP16" s="35">
        <v>0</v>
      </c>
      <c r="BQ16" s="36">
        <f t="shared" si="38"/>
        <v>0</v>
      </c>
      <c r="BR16" s="37">
        <f t="shared" si="39"/>
        <v>0</v>
      </c>
      <c r="BS16" s="38">
        <v>0</v>
      </c>
      <c r="BT16" s="33">
        <f t="shared" si="40"/>
        <v>0</v>
      </c>
      <c r="BU16" s="34">
        <v>0</v>
      </c>
      <c r="BV16" s="33">
        <f t="shared" si="41"/>
        <v>0</v>
      </c>
      <c r="BW16" s="35">
        <v>0</v>
      </c>
      <c r="BX16" s="36">
        <f t="shared" si="42"/>
        <v>0</v>
      </c>
      <c r="BY16" s="37">
        <f t="shared" si="43"/>
        <v>0</v>
      </c>
      <c r="BZ16" s="7">
        <v>0</v>
      </c>
      <c r="CA16" s="33">
        <f t="shared" si="44"/>
        <v>0</v>
      </c>
      <c r="CB16" s="7">
        <v>0</v>
      </c>
      <c r="CC16" s="33">
        <f t="shared" si="45"/>
        <v>0</v>
      </c>
      <c r="CD16" s="35">
        <v>0</v>
      </c>
      <c r="CE16" s="36">
        <f t="shared" si="46"/>
        <v>0</v>
      </c>
      <c r="CF16" s="37">
        <f t="shared" si="47"/>
        <v>0</v>
      </c>
      <c r="CG16" s="7">
        <v>0</v>
      </c>
      <c r="CH16" s="33">
        <f t="shared" si="48"/>
        <v>0</v>
      </c>
      <c r="CI16" s="7">
        <v>0</v>
      </c>
      <c r="CJ16" s="33"/>
      <c r="CK16" s="35">
        <v>0</v>
      </c>
      <c r="CL16" s="36">
        <f t="shared" si="49"/>
        <v>0</v>
      </c>
      <c r="CM16" s="37">
        <f t="shared" si="50"/>
        <v>0</v>
      </c>
      <c r="CN16" s="7">
        <v>0</v>
      </c>
      <c r="CO16" s="33">
        <f t="shared" si="51"/>
        <v>0</v>
      </c>
      <c r="CP16" s="7">
        <v>0</v>
      </c>
      <c r="CQ16" s="33"/>
      <c r="CR16" s="35">
        <v>0</v>
      </c>
      <c r="CS16" s="36">
        <f t="shared" si="52"/>
        <v>0</v>
      </c>
      <c r="CT16" s="37">
        <f t="shared" si="53"/>
        <v>0</v>
      </c>
      <c r="CU16" s="7">
        <v>0</v>
      </c>
      <c r="CV16" s="33">
        <f t="shared" si="54"/>
        <v>0</v>
      </c>
      <c r="CW16" s="7">
        <v>0</v>
      </c>
      <c r="CX16" s="33"/>
      <c r="CY16" s="35">
        <v>0</v>
      </c>
      <c r="CZ16" s="36">
        <f t="shared" si="55"/>
        <v>0</v>
      </c>
      <c r="DA16" s="37">
        <f t="shared" si="56"/>
        <v>0</v>
      </c>
    </row>
    <row r="17" spans="1:105" ht="13" x14ac:dyDescent="0.3">
      <c r="A17" s="27" t="s">
        <v>47</v>
      </c>
      <c r="B17" s="28">
        <v>1936734</v>
      </c>
      <c r="C17" s="29">
        <f t="shared" si="0"/>
        <v>6.6291882962087172</v>
      </c>
      <c r="D17" s="30">
        <v>1964167</v>
      </c>
      <c r="E17" s="29">
        <f t="shared" si="1"/>
        <v>6.5689978093385424</v>
      </c>
      <c r="F17" s="30">
        <f t="shared" si="2"/>
        <v>3900901</v>
      </c>
      <c r="G17" s="31">
        <f t="shared" si="3"/>
        <v>6.5987441701085405</v>
      </c>
      <c r="H17" s="32">
        <v>65</v>
      </c>
      <c r="I17" s="33">
        <f t="shared" si="4"/>
        <v>0.27548209366391185</v>
      </c>
      <c r="J17" s="34">
        <v>49</v>
      </c>
      <c r="K17" s="33">
        <f t="shared" si="5"/>
        <v>0.26375282592313487</v>
      </c>
      <c r="L17" s="35">
        <v>0</v>
      </c>
      <c r="M17" s="36">
        <f t="shared" si="6"/>
        <v>114</v>
      </c>
      <c r="N17" s="37">
        <f t="shared" si="7"/>
        <v>0.27031513053375383</v>
      </c>
      <c r="O17" s="32">
        <v>62</v>
      </c>
      <c r="P17" s="33">
        <f t="shared" si="8"/>
        <v>0.2782639917418428</v>
      </c>
      <c r="Q17" s="34">
        <v>47</v>
      </c>
      <c r="R17" s="33">
        <f t="shared" si="9"/>
        <v>0.27241639135222862</v>
      </c>
      <c r="S17" s="35">
        <v>0</v>
      </c>
      <c r="T17" s="36">
        <f t="shared" si="10"/>
        <v>109</v>
      </c>
      <c r="U17" s="37">
        <f t="shared" si="11"/>
        <v>0.27571204532807203</v>
      </c>
      <c r="V17" s="32">
        <v>57</v>
      </c>
      <c r="W17" s="33">
        <f t="shared" si="12"/>
        <v>0.28038762359191305</v>
      </c>
      <c r="X17" s="34">
        <v>44</v>
      </c>
      <c r="Y17" s="33">
        <f t="shared" si="13"/>
        <v>0.28700019568195162</v>
      </c>
      <c r="Z17" s="35">
        <v>0</v>
      </c>
      <c r="AA17" s="36">
        <f t="shared" si="14"/>
        <v>101</v>
      </c>
      <c r="AB17" s="37">
        <f t="shared" si="15"/>
        <v>0.28323051037577118</v>
      </c>
      <c r="AC17" s="38">
        <v>52</v>
      </c>
      <c r="AD17" s="33">
        <f t="shared" si="16"/>
        <v>0.29370234397062978</v>
      </c>
      <c r="AE17" s="34">
        <v>39</v>
      </c>
      <c r="AF17" s="33">
        <f t="shared" si="17"/>
        <v>0.30359645025688931</v>
      </c>
      <c r="AG17" s="35">
        <v>0</v>
      </c>
      <c r="AH17" s="36">
        <f t="shared" si="18"/>
        <v>91</v>
      </c>
      <c r="AI17" s="37">
        <f t="shared" si="19"/>
        <v>0.29786259042257207</v>
      </c>
      <c r="AJ17" s="38">
        <v>47</v>
      </c>
      <c r="AK17" s="33">
        <f t="shared" si="20"/>
        <v>0.3346386614453542</v>
      </c>
      <c r="AL17" s="34">
        <v>30</v>
      </c>
      <c r="AM17" s="33">
        <f t="shared" si="21"/>
        <v>0.30962947672618435</v>
      </c>
      <c r="AN17" s="35">
        <v>0</v>
      </c>
      <c r="AO17" s="36">
        <f t="shared" si="22"/>
        <v>77</v>
      </c>
      <c r="AP17" s="37">
        <f t="shared" si="23"/>
        <v>0.3244290890705317</v>
      </c>
      <c r="AQ17" s="38">
        <v>34</v>
      </c>
      <c r="AR17" s="33">
        <f t="shared" si="24"/>
        <v>0.35997882477501325</v>
      </c>
      <c r="AS17" s="34">
        <v>18</v>
      </c>
      <c r="AT17" s="33">
        <f t="shared" si="25"/>
        <v>0.29464724177443119</v>
      </c>
      <c r="AU17" s="35">
        <v>0</v>
      </c>
      <c r="AV17" s="36">
        <f t="shared" si="26"/>
        <v>52</v>
      </c>
      <c r="AW17" s="37">
        <f t="shared" si="27"/>
        <v>0.33431914620033432</v>
      </c>
      <c r="AX17" s="38">
        <v>16</v>
      </c>
      <c r="AY17" s="33">
        <f t="shared" si="28"/>
        <v>0.34904013961605584</v>
      </c>
      <c r="AZ17" s="34">
        <v>8</v>
      </c>
      <c r="BA17" s="33">
        <f t="shared" si="29"/>
        <v>0.28149190710767064</v>
      </c>
      <c r="BB17" s="35">
        <v>0</v>
      </c>
      <c r="BC17" s="36">
        <f t="shared" si="30"/>
        <v>24</v>
      </c>
      <c r="BD17" s="37">
        <f t="shared" si="31"/>
        <v>0.32318879612173446</v>
      </c>
      <c r="BE17" s="38">
        <v>5</v>
      </c>
      <c r="BF17" s="33">
        <f t="shared" si="32"/>
        <v>0.35739814152966404</v>
      </c>
      <c r="BG17" s="34">
        <v>4</v>
      </c>
      <c r="BH17" s="33">
        <f t="shared" si="33"/>
        <v>0.44395116537180912</v>
      </c>
      <c r="BI17" s="35">
        <v>0</v>
      </c>
      <c r="BJ17" s="36">
        <f t="shared" si="34"/>
        <v>9</v>
      </c>
      <c r="BK17" s="37">
        <f t="shared" si="35"/>
        <v>0.39130434782608697</v>
      </c>
      <c r="BL17" s="38">
        <v>0</v>
      </c>
      <c r="BM17" s="33">
        <f t="shared" si="36"/>
        <v>0</v>
      </c>
      <c r="BN17" s="34">
        <v>0</v>
      </c>
      <c r="BO17" s="33">
        <f t="shared" si="37"/>
        <v>0</v>
      </c>
      <c r="BP17" s="35">
        <v>0</v>
      </c>
      <c r="BQ17" s="36">
        <f t="shared" si="38"/>
        <v>0</v>
      </c>
      <c r="BR17" s="37">
        <f t="shared" si="39"/>
        <v>0</v>
      </c>
      <c r="BS17" s="38">
        <v>0</v>
      </c>
      <c r="BT17" s="33">
        <f t="shared" si="40"/>
        <v>0</v>
      </c>
      <c r="BU17" s="34">
        <v>0</v>
      </c>
      <c r="BV17" s="33">
        <f t="shared" si="41"/>
        <v>0</v>
      </c>
      <c r="BW17" s="35">
        <v>0</v>
      </c>
      <c r="BX17" s="36">
        <f t="shared" si="42"/>
        <v>0</v>
      </c>
      <c r="BY17" s="37">
        <f t="shared" si="43"/>
        <v>0</v>
      </c>
      <c r="BZ17" s="7">
        <v>0</v>
      </c>
      <c r="CA17" s="33">
        <f t="shared" si="44"/>
        <v>0</v>
      </c>
      <c r="CB17" s="7">
        <v>0</v>
      </c>
      <c r="CC17" s="33">
        <f t="shared" si="45"/>
        <v>0</v>
      </c>
      <c r="CD17" s="35">
        <v>0</v>
      </c>
      <c r="CE17" s="36">
        <f t="shared" si="46"/>
        <v>0</v>
      </c>
      <c r="CF17" s="37">
        <f t="shared" si="47"/>
        <v>0</v>
      </c>
      <c r="CG17" s="7">
        <v>0</v>
      </c>
      <c r="CH17" s="33">
        <f t="shared" si="48"/>
        <v>0</v>
      </c>
      <c r="CI17" s="7">
        <v>0</v>
      </c>
      <c r="CJ17" s="33"/>
      <c r="CK17" s="35">
        <v>0</v>
      </c>
      <c r="CL17" s="36">
        <f t="shared" si="49"/>
        <v>0</v>
      </c>
      <c r="CM17" s="37">
        <f t="shared" si="50"/>
        <v>0</v>
      </c>
      <c r="CN17" s="7">
        <v>0</v>
      </c>
      <c r="CO17" s="33">
        <f t="shared" si="51"/>
        <v>0</v>
      </c>
      <c r="CP17" s="7">
        <v>0</v>
      </c>
      <c r="CQ17" s="33"/>
      <c r="CR17" s="35">
        <v>0</v>
      </c>
      <c r="CS17" s="36">
        <f t="shared" si="52"/>
        <v>0</v>
      </c>
      <c r="CT17" s="37">
        <f t="shared" si="53"/>
        <v>0</v>
      </c>
      <c r="CU17" s="7">
        <v>0</v>
      </c>
      <c r="CV17" s="33">
        <f t="shared" si="54"/>
        <v>0</v>
      </c>
      <c r="CW17" s="7">
        <v>0</v>
      </c>
      <c r="CX17" s="33"/>
      <c r="CY17" s="35">
        <v>0</v>
      </c>
      <c r="CZ17" s="36">
        <f t="shared" si="55"/>
        <v>0</v>
      </c>
      <c r="DA17" s="37">
        <f t="shared" si="56"/>
        <v>0</v>
      </c>
    </row>
    <row r="18" spans="1:105" ht="13" x14ac:dyDescent="0.3">
      <c r="A18" s="27" t="s">
        <v>48</v>
      </c>
      <c r="B18" s="28">
        <v>1769761</v>
      </c>
      <c r="C18" s="29">
        <f t="shared" si="0"/>
        <v>6.057661459078342</v>
      </c>
      <c r="D18" s="30">
        <v>1790194</v>
      </c>
      <c r="E18" s="29">
        <f t="shared" si="1"/>
        <v>5.98715916940413</v>
      </c>
      <c r="F18" s="30">
        <f t="shared" si="2"/>
        <v>3559955</v>
      </c>
      <c r="G18" s="31">
        <f t="shared" si="3"/>
        <v>6.0220016611800071</v>
      </c>
      <c r="H18" s="32">
        <v>135</v>
      </c>
      <c r="I18" s="33">
        <f t="shared" si="4"/>
        <v>0.57215511760966309</v>
      </c>
      <c r="J18" s="34">
        <v>76</v>
      </c>
      <c r="K18" s="33">
        <f t="shared" si="5"/>
        <v>0.40908601571751529</v>
      </c>
      <c r="L18" s="35">
        <v>0</v>
      </c>
      <c r="M18" s="36">
        <f t="shared" si="6"/>
        <v>211</v>
      </c>
      <c r="N18" s="37">
        <f t="shared" si="7"/>
        <v>0.50032011002300059</v>
      </c>
      <c r="O18" s="32">
        <v>128</v>
      </c>
      <c r="P18" s="33">
        <f t="shared" si="8"/>
        <v>0.57448049907993359</v>
      </c>
      <c r="Q18" s="34">
        <v>70</v>
      </c>
      <c r="R18" s="33">
        <f t="shared" si="9"/>
        <v>0.40572654031182981</v>
      </c>
      <c r="S18" s="35">
        <v>0</v>
      </c>
      <c r="T18" s="36">
        <f t="shared" si="10"/>
        <v>198</v>
      </c>
      <c r="U18" s="37">
        <f t="shared" si="11"/>
        <v>0.5008347245409015</v>
      </c>
      <c r="V18" s="32">
        <v>121</v>
      </c>
      <c r="W18" s="33">
        <f t="shared" si="12"/>
        <v>0.59520881499335931</v>
      </c>
      <c r="X18" s="34">
        <v>62</v>
      </c>
      <c r="Y18" s="33">
        <f t="shared" si="13"/>
        <v>0.40440936664274996</v>
      </c>
      <c r="Z18" s="35">
        <v>0</v>
      </c>
      <c r="AA18" s="36">
        <f t="shared" si="14"/>
        <v>183</v>
      </c>
      <c r="AB18" s="37">
        <f t="shared" si="15"/>
        <v>0.51318003365114973</v>
      </c>
      <c r="AC18" s="38">
        <v>112</v>
      </c>
      <c r="AD18" s="33">
        <f t="shared" si="16"/>
        <v>0.6325896639367411</v>
      </c>
      <c r="AE18" s="34">
        <v>58</v>
      </c>
      <c r="AF18" s="33">
        <f t="shared" si="17"/>
        <v>0.4515024132025533</v>
      </c>
      <c r="AG18" s="35">
        <v>0</v>
      </c>
      <c r="AH18" s="36">
        <f t="shared" si="18"/>
        <v>170</v>
      </c>
      <c r="AI18" s="37">
        <f t="shared" si="19"/>
        <v>0.55644659749271708</v>
      </c>
      <c r="AJ18" s="38">
        <v>88</v>
      </c>
      <c r="AK18" s="33">
        <f t="shared" si="20"/>
        <v>0.6265574937700249</v>
      </c>
      <c r="AL18" s="34">
        <v>48</v>
      </c>
      <c r="AM18" s="33">
        <f t="shared" si="21"/>
        <v>0.49540716276189489</v>
      </c>
      <c r="AN18" s="35">
        <v>0</v>
      </c>
      <c r="AO18" s="36">
        <f t="shared" si="22"/>
        <v>136</v>
      </c>
      <c r="AP18" s="37">
        <f t="shared" si="23"/>
        <v>0.57301761186483524</v>
      </c>
      <c r="AQ18" s="38">
        <v>58</v>
      </c>
      <c r="AR18" s="33">
        <f t="shared" si="24"/>
        <v>0.61408152461619903</v>
      </c>
      <c r="AS18" s="34">
        <v>34</v>
      </c>
      <c r="AT18" s="33">
        <f t="shared" si="25"/>
        <v>0.55655590112948106</v>
      </c>
      <c r="AU18" s="35">
        <v>0</v>
      </c>
      <c r="AV18" s="36">
        <f t="shared" si="26"/>
        <v>92</v>
      </c>
      <c r="AW18" s="37">
        <f t="shared" si="27"/>
        <v>0.59148772020059148</v>
      </c>
      <c r="AX18" s="38">
        <v>26</v>
      </c>
      <c r="AY18" s="33">
        <f t="shared" si="28"/>
        <v>0.56719022687609066</v>
      </c>
      <c r="AZ18" s="34">
        <v>15</v>
      </c>
      <c r="BA18" s="33">
        <f t="shared" si="29"/>
        <v>0.52779732582688244</v>
      </c>
      <c r="BB18" s="35">
        <v>0</v>
      </c>
      <c r="BC18" s="36">
        <f t="shared" si="30"/>
        <v>41</v>
      </c>
      <c r="BD18" s="37">
        <f t="shared" si="31"/>
        <v>0.55211419337462964</v>
      </c>
      <c r="BE18" s="38">
        <v>9</v>
      </c>
      <c r="BF18" s="33">
        <f t="shared" si="32"/>
        <v>0.64331665475339528</v>
      </c>
      <c r="BG18" s="34">
        <v>4</v>
      </c>
      <c r="BH18" s="33">
        <f t="shared" si="33"/>
        <v>0.44395116537180912</v>
      </c>
      <c r="BI18" s="35">
        <v>0</v>
      </c>
      <c r="BJ18" s="36">
        <f t="shared" si="34"/>
        <v>13</v>
      </c>
      <c r="BK18" s="37">
        <f t="shared" si="35"/>
        <v>0.56521739130434789</v>
      </c>
      <c r="BL18" s="38">
        <v>1</v>
      </c>
      <c r="BM18" s="33">
        <f t="shared" si="36"/>
        <v>0.39525691699604742</v>
      </c>
      <c r="BN18" s="34">
        <v>2</v>
      </c>
      <c r="BO18" s="33">
        <f t="shared" si="37"/>
        <v>1.0362694300518136</v>
      </c>
      <c r="BP18" s="35">
        <v>0</v>
      </c>
      <c r="BQ18" s="36">
        <f t="shared" si="38"/>
        <v>3</v>
      </c>
      <c r="BR18" s="37">
        <f t="shared" si="39"/>
        <v>0.67264573991031396</v>
      </c>
      <c r="BS18" s="38">
        <v>0</v>
      </c>
      <c r="BT18" s="33">
        <f t="shared" si="40"/>
        <v>0</v>
      </c>
      <c r="BU18" s="34">
        <v>1</v>
      </c>
      <c r="BV18" s="33">
        <f t="shared" si="41"/>
        <v>6.666666666666667</v>
      </c>
      <c r="BW18" s="35">
        <v>0</v>
      </c>
      <c r="BX18" s="36">
        <f t="shared" si="42"/>
        <v>1</v>
      </c>
      <c r="BY18" s="37">
        <f t="shared" si="43"/>
        <v>2.1276595744680851</v>
      </c>
      <c r="BZ18" s="7">
        <v>0</v>
      </c>
      <c r="CA18" s="33">
        <f t="shared" si="44"/>
        <v>0</v>
      </c>
      <c r="CB18" s="7">
        <v>0</v>
      </c>
      <c r="CC18" s="33">
        <f t="shared" si="45"/>
        <v>0</v>
      </c>
      <c r="CD18" s="35">
        <v>0</v>
      </c>
      <c r="CE18" s="36">
        <f t="shared" si="46"/>
        <v>0</v>
      </c>
      <c r="CF18" s="37">
        <f t="shared" si="47"/>
        <v>0</v>
      </c>
      <c r="CG18" s="7">
        <v>0</v>
      </c>
      <c r="CH18" s="33">
        <f t="shared" si="48"/>
        <v>0</v>
      </c>
      <c r="CI18" s="7">
        <v>0</v>
      </c>
      <c r="CJ18" s="33"/>
      <c r="CK18" s="35">
        <v>0</v>
      </c>
      <c r="CL18" s="36">
        <f t="shared" si="49"/>
        <v>0</v>
      </c>
      <c r="CM18" s="37">
        <f t="shared" si="50"/>
        <v>0</v>
      </c>
      <c r="CN18" s="7">
        <v>0</v>
      </c>
      <c r="CO18" s="33">
        <f t="shared" si="51"/>
        <v>0</v>
      </c>
      <c r="CP18" s="7">
        <v>0</v>
      </c>
      <c r="CQ18" s="33"/>
      <c r="CR18" s="35">
        <v>0</v>
      </c>
      <c r="CS18" s="36">
        <f t="shared" si="52"/>
        <v>0</v>
      </c>
      <c r="CT18" s="37">
        <f t="shared" si="53"/>
        <v>0</v>
      </c>
      <c r="CU18" s="7">
        <v>0</v>
      </c>
      <c r="CV18" s="33">
        <f t="shared" si="54"/>
        <v>0</v>
      </c>
      <c r="CW18" s="7">
        <v>0</v>
      </c>
      <c r="CX18" s="33"/>
      <c r="CY18" s="35">
        <v>0</v>
      </c>
      <c r="CZ18" s="36">
        <f t="shared" si="55"/>
        <v>0</v>
      </c>
      <c r="DA18" s="37">
        <f t="shared" si="56"/>
        <v>0</v>
      </c>
    </row>
    <row r="19" spans="1:105" ht="13" x14ac:dyDescent="0.3">
      <c r="A19" s="27" t="s">
        <v>49</v>
      </c>
      <c r="B19" s="28">
        <v>1980181</v>
      </c>
      <c r="C19" s="29">
        <f t="shared" si="0"/>
        <v>6.7779017198928049</v>
      </c>
      <c r="D19" s="30">
        <v>2025216</v>
      </c>
      <c r="E19" s="29">
        <f t="shared" si="1"/>
        <v>6.7731712565364175</v>
      </c>
      <c r="F19" s="30">
        <f t="shared" si="2"/>
        <v>4005397</v>
      </c>
      <c r="G19" s="31">
        <f t="shared" si="3"/>
        <v>6.7755090689869446</v>
      </c>
      <c r="H19" s="32">
        <v>247</v>
      </c>
      <c r="I19" s="33">
        <f t="shared" si="4"/>
        <v>1.0468319559228649</v>
      </c>
      <c r="J19" s="34">
        <v>149</v>
      </c>
      <c r="K19" s="33">
        <f t="shared" si="5"/>
        <v>0.80202389923565498</v>
      </c>
      <c r="L19" s="35">
        <v>0</v>
      </c>
      <c r="M19" s="36">
        <f t="shared" si="6"/>
        <v>396</v>
      </c>
      <c r="N19" s="37">
        <f t="shared" si="7"/>
        <v>0.93898940080146054</v>
      </c>
      <c r="O19" s="32">
        <v>237</v>
      </c>
      <c r="P19" s="33">
        <f t="shared" si="8"/>
        <v>1.0636865490776894</v>
      </c>
      <c r="Q19" s="34">
        <v>143</v>
      </c>
      <c r="R19" s="33">
        <f t="shared" si="9"/>
        <v>0.82884136092273797</v>
      </c>
      <c r="S19" s="35">
        <v>0</v>
      </c>
      <c r="T19" s="36">
        <f t="shared" si="10"/>
        <v>380</v>
      </c>
      <c r="U19" s="37">
        <f t="shared" si="11"/>
        <v>0.96119795618960902</v>
      </c>
      <c r="V19" s="32">
        <v>221</v>
      </c>
      <c r="W19" s="33">
        <f t="shared" si="12"/>
        <v>1.0871169265581189</v>
      </c>
      <c r="X19" s="34">
        <v>136</v>
      </c>
      <c r="Y19" s="33">
        <f t="shared" si="13"/>
        <v>0.88709151392603225</v>
      </c>
      <c r="Z19" s="35">
        <v>0</v>
      </c>
      <c r="AA19" s="36">
        <f t="shared" si="14"/>
        <v>357</v>
      </c>
      <c r="AB19" s="37">
        <f t="shared" si="15"/>
        <v>1.0011217049915873</v>
      </c>
      <c r="AC19" s="38">
        <v>199</v>
      </c>
      <c r="AD19" s="33">
        <f t="shared" si="16"/>
        <v>1.1239762778876023</v>
      </c>
      <c r="AE19" s="34">
        <v>117</v>
      </c>
      <c r="AF19" s="33">
        <f t="shared" si="17"/>
        <v>0.91078935077066792</v>
      </c>
      <c r="AG19" s="35">
        <v>0</v>
      </c>
      <c r="AH19" s="36">
        <f t="shared" si="18"/>
        <v>316</v>
      </c>
      <c r="AI19" s="37">
        <f t="shared" si="19"/>
        <v>1.03433602828058</v>
      </c>
      <c r="AJ19" s="38">
        <v>164</v>
      </c>
      <c r="AK19" s="33">
        <f t="shared" si="20"/>
        <v>1.1676753292986828</v>
      </c>
      <c r="AL19" s="34">
        <v>99</v>
      </c>
      <c r="AM19" s="33">
        <f t="shared" si="21"/>
        <v>1.0217772731964083</v>
      </c>
      <c r="AN19" s="35">
        <v>0</v>
      </c>
      <c r="AO19" s="36">
        <f t="shared" si="22"/>
        <v>263</v>
      </c>
      <c r="AP19" s="37">
        <f t="shared" si="23"/>
        <v>1.1081149405915562</v>
      </c>
      <c r="AQ19" s="38">
        <v>116</v>
      </c>
      <c r="AR19" s="33">
        <f t="shared" si="24"/>
        <v>1.2281630492323981</v>
      </c>
      <c r="AS19" s="34">
        <v>76</v>
      </c>
      <c r="AT19" s="33">
        <f t="shared" si="25"/>
        <v>1.2440661319364872</v>
      </c>
      <c r="AU19" s="35">
        <v>0</v>
      </c>
      <c r="AV19" s="36">
        <f t="shared" si="26"/>
        <v>192</v>
      </c>
      <c r="AW19" s="37">
        <f t="shared" si="27"/>
        <v>1.2344091552012344</v>
      </c>
      <c r="AX19" s="38">
        <v>57</v>
      </c>
      <c r="AY19" s="33">
        <f t="shared" si="28"/>
        <v>1.243455497382199</v>
      </c>
      <c r="AZ19" s="34">
        <v>47</v>
      </c>
      <c r="BA19" s="33">
        <f t="shared" si="29"/>
        <v>1.6537649542575652</v>
      </c>
      <c r="BB19" s="35">
        <v>0</v>
      </c>
      <c r="BC19" s="36">
        <f t="shared" si="30"/>
        <v>104</v>
      </c>
      <c r="BD19" s="37">
        <f t="shared" si="31"/>
        <v>1.4004847831941825</v>
      </c>
      <c r="BE19" s="38">
        <v>15</v>
      </c>
      <c r="BF19" s="33">
        <f t="shared" si="32"/>
        <v>1.0721944245889923</v>
      </c>
      <c r="BG19" s="34">
        <v>18</v>
      </c>
      <c r="BH19" s="33">
        <f t="shared" si="33"/>
        <v>1.9977802441731412</v>
      </c>
      <c r="BI19" s="35">
        <v>0</v>
      </c>
      <c r="BJ19" s="36">
        <f t="shared" si="34"/>
        <v>33</v>
      </c>
      <c r="BK19" s="37">
        <f t="shared" si="35"/>
        <v>1.4347826086956521</v>
      </c>
      <c r="BL19" s="38">
        <v>2</v>
      </c>
      <c r="BM19" s="33">
        <f t="shared" si="36"/>
        <v>0.79051383399209485</v>
      </c>
      <c r="BN19" s="34">
        <v>5</v>
      </c>
      <c r="BO19" s="33">
        <f t="shared" si="37"/>
        <v>2.5906735751295336</v>
      </c>
      <c r="BP19" s="35">
        <v>0</v>
      </c>
      <c r="BQ19" s="36">
        <f t="shared" si="38"/>
        <v>7</v>
      </c>
      <c r="BR19" s="37">
        <f t="shared" si="39"/>
        <v>1.5695067264573992</v>
      </c>
      <c r="BS19" s="38">
        <v>0</v>
      </c>
      <c r="BT19" s="33">
        <f t="shared" si="40"/>
        <v>0</v>
      </c>
      <c r="BU19" s="34">
        <v>0</v>
      </c>
      <c r="BV19" s="33">
        <f t="shared" si="41"/>
        <v>0</v>
      </c>
      <c r="BW19" s="35">
        <v>0</v>
      </c>
      <c r="BX19" s="36">
        <f t="shared" si="42"/>
        <v>0</v>
      </c>
      <c r="BY19" s="37">
        <f t="shared" si="43"/>
        <v>0</v>
      </c>
      <c r="BZ19" s="7">
        <v>0</v>
      </c>
      <c r="CA19" s="33">
        <f t="shared" si="44"/>
        <v>0</v>
      </c>
      <c r="CB19" s="7">
        <v>0</v>
      </c>
      <c r="CC19" s="33">
        <f t="shared" si="45"/>
        <v>0</v>
      </c>
      <c r="CD19" s="35">
        <v>0</v>
      </c>
      <c r="CE19" s="36">
        <f t="shared" si="46"/>
        <v>0</v>
      </c>
      <c r="CF19" s="37">
        <f t="shared" si="47"/>
        <v>0</v>
      </c>
      <c r="CG19" s="7">
        <v>0</v>
      </c>
      <c r="CH19" s="33">
        <f t="shared" si="48"/>
        <v>0</v>
      </c>
      <c r="CI19" s="7">
        <v>0</v>
      </c>
      <c r="CJ19" s="33"/>
      <c r="CK19" s="35">
        <v>0</v>
      </c>
      <c r="CL19" s="36">
        <f t="shared" si="49"/>
        <v>0</v>
      </c>
      <c r="CM19" s="37">
        <f t="shared" si="50"/>
        <v>0</v>
      </c>
      <c r="CN19" s="7">
        <v>0</v>
      </c>
      <c r="CO19" s="33">
        <f t="shared" si="51"/>
        <v>0</v>
      </c>
      <c r="CP19" s="7">
        <v>0</v>
      </c>
      <c r="CQ19" s="33"/>
      <c r="CR19" s="35">
        <v>0</v>
      </c>
      <c r="CS19" s="36">
        <f t="shared" si="52"/>
        <v>0</v>
      </c>
      <c r="CT19" s="37">
        <f t="shared" si="53"/>
        <v>0</v>
      </c>
      <c r="CU19" s="7">
        <v>0</v>
      </c>
      <c r="CV19" s="33">
        <f t="shared" si="54"/>
        <v>0</v>
      </c>
      <c r="CW19" s="7">
        <v>0</v>
      </c>
      <c r="CX19" s="33"/>
      <c r="CY19" s="35">
        <v>0</v>
      </c>
      <c r="CZ19" s="36">
        <f t="shared" si="55"/>
        <v>0</v>
      </c>
      <c r="DA19" s="37">
        <f t="shared" si="56"/>
        <v>0</v>
      </c>
    </row>
    <row r="20" spans="1:105" ht="13" x14ac:dyDescent="0.3">
      <c r="A20" s="27" t="s">
        <v>50</v>
      </c>
      <c r="B20" s="28">
        <v>2039373</v>
      </c>
      <c r="C20" s="29">
        <f t="shared" si="0"/>
        <v>6.9805082283907121</v>
      </c>
      <c r="D20" s="30">
        <v>2097758</v>
      </c>
      <c r="E20" s="29">
        <f t="shared" si="1"/>
        <v>7.0157821134976821</v>
      </c>
      <c r="F20" s="30">
        <f t="shared" si="2"/>
        <v>4137131</v>
      </c>
      <c r="G20" s="31">
        <f t="shared" si="3"/>
        <v>6.9983496292844434</v>
      </c>
      <c r="H20" s="32">
        <v>461</v>
      </c>
      <c r="I20" s="33">
        <f t="shared" si="4"/>
        <v>1.9538037719855901</v>
      </c>
      <c r="J20" s="34">
        <v>274</v>
      </c>
      <c r="K20" s="33">
        <f t="shared" si="5"/>
        <v>1.4748627408763053</v>
      </c>
      <c r="L20" s="35">
        <v>0</v>
      </c>
      <c r="M20" s="36">
        <f t="shared" si="6"/>
        <v>735</v>
      </c>
      <c r="N20" s="37">
        <f t="shared" si="7"/>
        <v>1.7428212363360445</v>
      </c>
      <c r="O20" s="32">
        <v>441</v>
      </c>
      <c r="P20" s="33">
        <f t="shared" si="8"/>
        <v>1.9792648444863337</v>
      </c>
      <c r="Q20" s="34">
        <v>269</v>
      </c>
      <c r="R20" s="33">
        <f t="shared" si="9"/>
        <v>1.5591491334840317</v>
      </c>
      <c r="S20" s="35">
        <v>0</v>
      </c>
      <c r="T20" s="36">
        <f t="shared" si="10"/>
        <v>710</v>
      </c>
      <c r="U20" s="37">
        <f t="shared" si="11"/>
        <v>1.7959224970911114</v>
      </c>
      <c r="V20" s="32">
        <v>415</v>
      </c>
      <c r="W20" s="33">
        <f t="shared" si="12"/>
        <v>2.0414186629937525</v>
      </c>
      <c r="X20" s="34">
        <v>249</v>
      </c>
      <c r="Y20" s="33">
        <f t="shared" si="13"/>
        <v>1.6241601982910443</v>
      </c>
      <c r="Z20" s="35">
        <v>0</v>
      </c>
      <c r="AA20" s="36">
        <f t="shared" si="14"/>
        <v>664</v>
      </c>
      <c r="AB20" s="37">
        <f t="shared" si="15"/>
        <v>1.8620302860347728</v>
      </c>
      <c r="AC20" s="38">
        <v>372</v>
      </c>
      <c r="AD20" s="33">
        <f t="shared" si="16"/>
        <v>2.10110138378989</v>
      </c>
      <c r="AE20" s="34">
        <v>219</v>
      </c>
      <c r="AF20" s="33">
        <f t="shared" si="17"/>
        <v>1.7048108360579171</v>
      </c>
      <c r="AG20" s="35">
        <v>0</v>
      </c>
      <c r="AH20" s="36">
        <f t="shared" si="18"/>
        <v>591</v>
      </c>
      <c r="AI20" s="37">
        <f t="shared" si="19"/>
        <v>1.934470230107034</v>
      </c>
      <c r="AJ20" s="38">
        <v>290</v>
      </c>
      <c r="AK20" s="33">
        <f t="shared" si="20"/>
        <v>2.0647917408330367</v>
      </c>
      <c r="AL20" s="34">
        <v>186</v>
      </c>
      <c r="AM20" s="33">
        <f t="shared" si="21"/>
        <v>1.9197027557023429</v>
      </c>
      <c r="AN20" s="35">
        <v>0</v>
      </c>
      <c r="AO20" s="36">
        <f t="shared" si="22"/>
        <v>476</v>
      </c>
      <c r="AP20" s="37">
        <f t="shared" si="23"/>
        <v>2.0055616415269233</v>
      </c>
      <c r="AQ20" s="38">
        <v>201</v>
      </c>
      <c r="AR20" s="33">
        <f t="shared" si="24"/>
        <v>2.1281101111699314</v>
      </c>
      <c r="AS20" s="34">
        <v>123</v>
      </c>
      <c r="AT20" s="33">
        <f t="shared" si="25"/>
        <v>2.0134228187919461</v>
      </c>
      <c r="AU20" s="35">
        <v>0</v>
      </c>
      <c r="AV20" s="36">
        <f t="shared" si="26"/>
        <v>324</v>
      </c>
      <c r="AW20" s="37">
        <f t="shared" si="27"/>
        <v>2.083065449402083</v>
      </c>
      <c r="AX20" s="38">
        <v>99</v>
      </c>
      <c r="AY20" s="33">
        <f t="shared" si="28"/>
        <v>2.1596858638743455</v>
      </c>
      <c r="AZ20" s="34">
        <v>54</v>
      </c>
      <c r="BA20" s="33">
        <f t="shared" si="29"/>
        <v>1.9000703729767767</v>
      </c>
      <c r="BB20" s="35">
        <v>0</v>
      </c>
      <c r="BC20" s="36">
        <f t="shared" si="30"/>
        <v>153</v>
      </c>
      <c r="BD20" s="37">
        <f t="shared" si="31"/>
        <v>2.0603285752760572</v>
      </c>
      <c r="BE20" s="38">
        <v>35</v>
      </c>
      <c r="BF20" s="33">
        <f t="shared" si="32"/>
        <v>2.501786990707648</v>
      </c>
      <c r="BG20" s="34">
        <v>22</v>
      </c>
      <c r="BH20" s="33">
        <f t="shared" si="33"/>
        <v>2.4417314095449503</v>
      </c>
      <c r="BI20" s="35">
        <v>0</v>
      </c>
      <c r="BJ20" s="36">
        <f t="shared" si="34"/>
        <v>57</v>
      </c>
      <c r="BK20" s="37">
        <f t="shared" si="35"/>
        <v>2.4782608695652173</v>
      </c>
      <c r="BL20" s="38">
        <v>8</v>
      </c>
      <c r="BM20" s="33">
        <f t="shared" si="36"/>
        <v>3.1620553359683794</v>
      </c>
      <c r="BN20" s="34">
        <v>8</v>
      </c>
      <c r="BO20" s="33">
        <f t="shared" si="37"/>
        <v>4.1450777202072544</v>
      </c>
      <c r="BP20" s="35">
        <v>0</v>
      </c>
      <c r="BQ20" s="36">
        <f t="shared" si="38"/>
        <v>16</v>
      </c>
      <c r="BR20" s="37">
        <f t="shared" si="39"/>
        <v>3.5874439461883409</v>
      </c>
      <c r="BS20" s="38">
        <v>0</v>
      </c>
      <c r="BT20" s="33">
        <f t="shared" si="40"/>
        <v>0</v>
      </c>
      <c r="BU20" s="34">
        <v>0</v>
      </c>
      <c r="BV20" s="33">
        <f t="shared" si="41"/>
        <v>0</v>
      </c>
      <c r="BW20" s="35">
        <v>0</v>
      </c>
      <c r="BX20" s="36">
        <f t="shared" si="42"/>
        <v>0</v>
      </c>
      <c r="BY20" s="37">
        <f t="shared" si="43"/>
        <v>0</v>
      </c>
      <c r="BZ20" s="7">
        <v>0</v>
      </c>
      <c r="CA20" s="33">
        <f t="shared" si="44"/>
        <v>0</v>
      </c>
      <c r="CB20" s="7">
        <v>0</v>
      </c>
      <c r="CC20" s="33">
        <f t="shared" si="45"/>
        <v>0</v>
      </c>
      <c r="CD20" s="35">
        <v>0</v>
      </c>
      <c r="CE20" s="36">
        <f t="shared" si="46"/>
        <v>0</v>
      </c>
      <c r="CF20" s="37">
        <f t="shared" si="47"/>
        <v>0</v>
      </c>
      <c r="CG20" s="7">
        <v>0</v>
      </c>
      <c r="CH20" s="33">
        <f t="shared" si="48"/>
        <v>0</v>
      </c>
      <c r="CI20" s="7">
        <v>0</v>
      </c>
      <c r="CJ20" s="33"/>
      <c r="CK20" s="35">
        <v>0</v>
      </c>
      <c r="CL20" s="36">
        <f t="shared" si="49"/>
        <v>0</v>
      </c>
      <c r="CM20" s="37">
        <f t="shared" si="50"/>
        <v>0</v>
      </c>
      <c r="CN20" s="7">
        <v>0</v>
      </c>
      <c r="CO20" s="33">
        <f t="shared" si="51"/>
        <v>0</v>
      </c>
      <c r="CP20" s="7">
        <v>0</v>
      </c>
      <c r="CQ20" s="33"/>
      <c r="CR20" s="35">
        <v>0</v>
      </c>
      <c r="CS20" s="36">
        <f t="shared" si="52"/>
        <v>0</v>
      </c>
      <c r="CT20" s="37">
        <f t="shared" si="53"/>
        <v>0</v>
      </c>
      <c r="CU20" s="7">
        <v>0</v>
      </c>
      <c r="CV20" s="33">
        <f t="shared" si="54"/>
        <v>0</v>
      </c>
      <c r="CW20" s="7">
        <v>0</v>
      </c>
      <c r="CX20" s="33"/>
      <c r="CY20" s="35">
        <v>0</v>
      </c>
      <c r="CZ20" s="36">
        <f t="shared" si="55"/>
        <v>0</v>
      </c>
      <c r="DA20" s="37">
        <f t="shared" si="56"/>
        <v>0</v>
      </c>
    </row>
    <row r="21" spans="1:105" ht="13" x14ac:dyDescent="0.3">
      <c r="A21" s="27" t="s">
        <v>51</v>
      </c>
      <c r="B21" s="28">
        <v>1866897</v>
      </c>
      <c r="C21" s="29">
        <f t="shared" si="0"/>
        <v>6.3901453388163594</v>
      </c>
      <c r="D21" s="30">
        <v>1918667</v>
      </c>
      <c r="E21" s="29">
        <f t="shared" si="1"/>
        <v>6.4168267361431841</v>
      </c>
      <c r="F21" s="30">
        <f t="shared" si="2"/>
        <v>3785564</v>
      </c>
      <c r="G21" s="31">
        <f t="shared" si="3"/>
        <v>6.4036406911051484</v>
      </c>
      <c r="H21" s="32">
        <v>857</v>
      </c>
      <c r="I21" s="33">
        <f t="shared" si="4"/>
        <v>3.6321254503072686</v>
      </c>
      <c r="J21" s="34">
        <v>405</v>
      </c>
      <c r="K21" s="33">
        <f t="shared" si="5"/>
        <v>2.1799978469157066</v>
      </c>
      <c r="L21" s="35">
        <v>0</v>
      </c>
      <c r="M21" s="36">
        <f t="shared" si="6"/>
        <v>1262</v>
      </c>
      <c r="N21" s="37">
        <f t="shared" si="7"/>
        <v>2.9924359187157656</v>
      </c>
      <c r="O21" s="32">
        <v>815</v>
      </c>
      <c r="P21" s="33">
        <f t="shared" si="8"/>
        <v>3.6578250527355145</v>
      </c>
      <c r="Q21" s="34">
        <v>388</v>
      </c>
      <c r="R21" s="33">
        <f t="shared" si="9"/>
        <v>2.2488842520141423</v>
      </c>
      <c r="S21" s="35">
        <v>0</v>
      </c>
      <c r="T21" s="36">
        <f t="shared" si="10"/>
        <v>1203</v>
      </c>
      <c r="U21" s="37">
        <f t="shared" si="11"/>
        <v>3.0429503718318407</v>
      </c>
      <c r="V21" s="32">
        <v>759</v>
      </c>
      <c r="W21" s="33">
        <f t="shared" si="12"/>
        <v>3.7335825667765263</v>
      </c>
      <c r="X21" s="34">
        <v>363</v>
      </c>
      <c r="Y21" s="33">
        <f t="shared" si="13"/>
        <v>2.3677516143761004</v>
      </c>
      <c r="Z21" s="35">
        <v>0</v>
      </c>
      <c r="AA21" s="36">
        <f t="shared" si="14"/>
        <v>1122</v>
      </c>
      <c r="AB21" s="37">
        <f t="shared" si="15"/>
        <v>3.1463825014021314</v>
      </c>
      <c r="AC21" s="38">
        <v>677</v>
      </c>
      <c r="AD21" s="33">
        <f t="shared" si="16"/>
        <v>3.8237785936176225</v>
      </c>
      <c r="AE21" s="34">
        <v>330</v>
      </c>
      <c r="AF21" s="33">
        <f t="shared" si="17"/>
        <v>2.5688930406352171</v>
      </c>
      <c r="AG21" s="35">
        <v>0</v>
      </c>
      <c r="AH21" s="36">
        <f t="shared" si="18"/>
        <v>1007</v>
      </c>
      <c r="AI21" s="37">
        <f t="shared" si="19"/>
        <v>3.2961277863245062</v>
      </c>
      <c r="AJ21" s="38">
        <v>533</v>
      </c>
      <c r="AK21" s="33">
        <f t="shared" si="20"/>
        <v>3.794944820220719</v>
      </c>
      <c r="AL21" s="34">
        <v>263</v>
      </c>
      <c r="AM21" s="33">
        <f t="shared" si="21"/>
        <v>2.7144184126328827</v>
      </c>
      <c r="AN21" s="35">
        <v>0</v>
      </c>
      <c r="AO21" s="36">
        <f t="shared" si="22"/>
        <v>796</v>
      </c>
      <c r="AP21" s="37">
        <f t="shared" si="23"/>
        <v>3.3538383753265357</v>
      </c>
      <c r="AQ21" s="38">
        <v>364</v>
      </c>
      <c r="AR21" s="33">
        <f t="shared" si="24"/>
        <v>3.8538909475913181</v>
      </c>
      <c r="AS21" s="34">
        <v>189</v>
      </c>
      <c r="AT21" s="33">
        <f t="shared" si="25"/>
        <v>3.0937960386315271</v>
      </c>
      <c r="AU21" s="35">
        <v>0</v>
      </c>
      <c r="AV21" s="36">
        <f t="shared" si="26"/>
        <v>553</v>
      </c>
      <c r="AW21" s="37">
        <f t="shared" si="27"/>
        <v>3.5553555355535553</v>
      </c>
      <c r="AX21" s="38">
        <v>183</v>
      </c>
      <c r="AY21" s="33">
        <f t="shared" si="28"/>
        <v>3.9921465968586389</v>
      </c>
      <c r="AZ21" s="34">
        <v>106</v>
      </c>
      <c r="BA21" s="33">
        <f t="shared" si="29"/>
        <v>3.729767769176636</v>
      </c>
      <c r="BB21" s="35">
        <v>0</v>
      </c>
      <c r="BC21" s="36">
        <f t="shared" si="30"/>
        <v>289</v>
      </c>
      <c r="BD21" s="37">
        <f t="shared" si="31"/>
        <v>3.8917317532992191</v>
      </c>
      <c r="BE21" s="38">
        <v>58</v>
      </c>
      <c r="BF21" s="33">
        <f t="shared" si="32"/>
        <v>4.1458184417441029</v>
      </c>
      <c r="BG21" s="34">
        <v>31</v>
      </c>
      <c r="BH21" s="33">
        <f t="shared" si="33"/>
        <v>3.4406215316315207</v>
      </c>
      <c r="BI21" s="35">
        <v>0</v>
      </c>
      <c r="BJ21" s="36">
        <f t="shared" si="34"/>
        <v>89</v>
      </c>
      <c r="BK21" s="37">
        <f t="shared" si="35"/>
        <v>3.8695652173913042</v>
      </c>
      <c r="BL21" s="38">
        <v>9</v>
      </c>
      <c r="BM21" s="33">
        <f t="shared" si="36"/>
        <v>3.5573122529644272</v>
      </c>
      <c r="BN21" s="34">
        <v>5</v>
      </c>
      <c r="BO21" s="33">
        <f t="shared" si="37"/>
        <v>2.5906735751295336</v>
      </c>
      <c r="BP21" s="35">
        <v>0</v>
      </c>
      <c r="BQ21" s="36">
        <f t="shared" si="38"/>
        <v>14</v>
      </c>
      <c r="BR21" s="37">
        <f t="shared" si="39"/>
        <v>3.1390134529147984</v>
      </c>
      <c r="BS21" s="38">
        <v>1</v>
      </c>
      <c r="BT21" s="33">
        <f t="shared" si="40"/>
        <v>3.125</v>
      </c>
      <c r="BU21" s="34">
        <v>0</v>
      </c>
      <c r="BV21" s="33">
        <f t="shared" si="41"/>
        <v>0</v>
      </c>
      <c r="BW21" s="35">
        <v>0</v>
      </c>
      <c r="BX21" s="36">
        <f t="shared" si="42"/>
        <v>1</v>
      </c>
      <c r="BY21" s="37">
        <f t="shared" si="43"/>
        <v>2.1276595744680851</v>
      </c>
      <c r="BZ21" s="7">
        <v>0</v>
      </c>
      <c r="CA21" s="33">
        <f t="shared" si="44"/>
        <v>0</v>
      </c>
      <c r="CB21" s="7">
        <v>0</v>
      </c>
      <c r="CC21" s="33">
        <f t="shared" si="45"/>
        <v>0</v>
      </c>
      <c r="CD21" s="35">
        <v>0</v>
      </c>
      <c r="CE21" s="36">
        <f t="shared" si="46"/>
        <v>0</v>
      </c>
      <c r="CF21" s="37">
        <f t="shared" si="47"/>
        <v>0</v>
      </c>
      <c r="CG21" s="7">
        <v>0</v>
      </c>
      <c r="CH21" s="33">
        <f t="shared" si="48"/>
        <v>0</v>
      </c>
      <c r="CI21" s="7">
        <v>0</v>
      </c>
      <c r="CJ21" s="33"/>
      <c r="CK21" s="35">
        <v>0</v>
      </c>
      <c r="CL21" s="36">
        <f t="shared" si="49"/>
        <v>0</v>
      </c>
      <c r="CM21" s="37">
        <f t="shared" si="50"/>
        <v>0</v>
      </c>
      <c r="CN21" s="7">
        <v>0</v>
      </c>
      <c r="CO21" s="33">
        <f t="shared" si="51"/>
        <v>0</v>
      </c>
      <c r="CP21" s="7">
        <v>0</v>
      </c>
      <c r="CQ21" s="33"/>
      <c r="CR21" s="35">
        <v>0</v>
      </c>
      <c r="CS21" s="36">
        <f t="shared" si="52"/>
        <v>0</v>
      </c>
      <c r="CT21" s="37">
        <f t="shared" si="53"/>
        <v>0</v>
      </c>
      <c r="CU21" s="7">
        <v>0</v>
      </c>
      <c r="CV21" s="33">
        <f t="shared" si="54"/>
        <v>0</v>
      </c>
      <c r="CW21" s="7">
        <v>0</v>
      </c>
      <c r="CX21" s="33"/>
      <c r="CY21" s="35">
        <v>0</v>
      </c>
      <c r="CZ21" s="36">
        <f t="shared" si="55"/>
        <v>0</v>
      </c>
      <c r="DA21" s="37">
        <f t="shared" si="56"/>
        <v>0</v>
      </c>
    </row>
    <row r="22" spans="1:105" ht="13" x14ac:dyDescent="0.3">
      <c r="A22" s="27" t="s">
        <v>52</v>
      </c>
      <c r="B22" s="28">
        <v>1585580</v>
      </c>
      <c r="C22" s="29">
        <f t="shared" si="0"/>
        <v>5.4272338786341416</v>
      </c>
      <c r="D22" s="30">
        <v>1648446</v>
      </c>
      <c r="E22" s="29">
        <f t="shared" si="1"/>
        <v>5.5130944379031321</v>
      </c>
      <c r="F22" s="30">
        <f t="shared" si="2"/>
        <v>3234026</v>
      </c>
      <c r="G22" s="31">
        <f t="shared" si="3"/>
        <v>5.4706618326072469</v>
      </c>
      <c r="H22" s="32">
        <v>1205</v>
      </c>
      <c r="I22" s="33">
        <f t="shared" si="4"/>
        <v>5.1070141979232888</v>
      </c>
      <c r="J22" s="34">
        <v>598</v>
      </c>
      <c r="K22" s="33">
        <f t="shared" si="5"/>
        <v>3.2188610184088708</v>
      </c>
      <c r="L22" s="35">
        <v>0</v>
      </c>
      <c r="M22" s="36">
        <f t="shared" si="6"/>
        <v>1803</v>
      </c>
      <c r="N22" s="37">
        <f t="shared" si="7"/>
        <v>4.2752471960733178</v>
      </c>
      <c r="O22" s="32">
        <v>1162</v>
      </c>
      <c r="P22" s="33">
        <f t="shared" si="8"/>
        <v>5.2152057807100221</v>
      </c>
      <c r="Q22" s="34">
        <v>567</v>
      </c>
      <c r="R22" s="33">
        <f t="shared" si="9"/>
        <v>3.286384976525822</v>
      </c>
      <c r="S22" s="35">
        <v>0</v>
      </c>
      <c r="T22" s="36">
        <f t="shared" si="10"/>
        <v>1729</v>
      </c>
      <c r="U22" s="37">
        <f t="shared" si="11"/>
        <v>4.3734507006627208</v>
      </c>
      <c r="V22" s="32">
        <v>1060</v>
      </c>
      <c r="W22" s="33">
        <f t="shared" si="12"/>
        <v>5.214225982586453</v>
      </c>
      <c r="X22" s="34">
        <v>536</v>
      </c>
      <c r="Y22" s="33">
        <f t="shared" si="13"/>
        <v>3.4961842019437741</v>
      </c>
      <c r="Z22" s="35">
        <v>0</v>
      </c>
      <c r="AA22" s="36">
        <f t="shared" si="14"/>
        <v>1596</v>
      </c>
      <c r="AB22" s="37">
        <f t="shared" si="15"/>
        <v>4.4756029164329778</v>
      </c>
      <c r="AC22" s="38">
        <v>961</v>
      </c>
      <c r="AD22" s="33">
        <f t="shared" si="16"/>
        <v>5.4278452414572156</v>
      </c>
      <c r="AE22" s="34">
        <v>475</v>
      </c>
      <c r="AF22" s="33">
        <f t="shared" si="17"/>
        <v>3.6976490736416006</v>
      </c>
      <c r="AG22" s="35">
        <v>0</v>
      </c>
      <c r="AH22" s="36">
        <f t="shared" si="18"/>
        <v>1436</v>
      </c>
      <c r="AI22" s="37">
        <f t="shared" si="19"/>
        <v>4.7003371411737751</v>
      </c>
      <c r="AJ22" s="38">
        <v>789</v>
      </c>
      <c r="AK22" s="33">
        <f t="shared" si="20"/>
        <v>5.6176575293698825</v>
      </c>
      <c r="AL22" s="34">
        <v>394</v>
      </c>
      <c r="AM22" s="33">
        <f t="shared" si="21"/>
        <v>4.0664671276705544</v>
      </c>
      <c r="AN22" s="35">
        <v>0</v>
      </c>
      <c r="AO22" s="36">
        <f t="shared" si="22"/>
        <v>1183</v>
      </c>
      <c r="AP22" s="37">
        <f t="shared" si="23"/>
        <v>4.9844105502654417</v>
      </c>
      <c r="AQ22" s="38">
        <v>551</v>
      </c>
      <c r="AR22" s="33">
        <f t="shared" si="24"/>
        <v>5.8337744838538912</v>
      </c>
      <c r="AS22" s="34">
        <v>272</v>
      </c>
      <c r="AT22" s="33">
        <f t="shared" si="25"/>
        <v>4.4524472090358485</v>
      </c>
      <c r="AU22" s="35">
        <v>0</v>
      </c>
      <c r="AV22" s="36">
        <f t="shared" si="26"/>
        <v>823</v>
      </c>
      <c r="AW22" s="37">
        <f t="shared" si="27"/>
        <v>5.2912434100552916</v>
      </c>
      <c r="AX22" s="38">
        <v>263</v>
      </c>
      <c r="AY22" s="33">
        <f t="shared" si="28"/>
        <v>5.7373472949389184</v>
      </c>
      <c r="AZ22" s="34">
        <v>129</v>
      </c>
      <c r="BA22" s="33">
        <f t="shared" si="29"/>
        <v>4.5390570021111891</v>
      </c>
      <c r="BB22" s="35">
        <v>0</v>
      </c>
      <c r="BC22" s="36">
        <f t="shared" si="30"/>
        <v>392</v>
      </c>
      <c r="BD22" s="37">
        <f t="shared" si="31"/>
        <v>5.2787503366549959</v>
      </c>
      <c r="BE22" s="38">
        <v>74</v>
      </c>
      <c r="BF22" s="33">
        <f t="shared" si="32"/>
        <v>5.2894924946390285</v>
      </c>
      <c r="BG22" s="34">
        <v>42</v>
      </c>
      <c r="BH22" s="33">
        <f t="shared" si="33"/>
        <v>4.6614872364039952</v>
      </c>
      <c r="BI22" s="35">
        <v>0</v>
      </c>
      <c r="BJ22" s="36">
        <f t="shared" si="34"/>
        <v>116</v>
      </c>
      <c r="BK22" s="37">
        <f t="shared" si="35"/>
        <v>5.0434782608695654</v>
      </c>
      <c r="BL22" s="38">
        <v>12</v>
      </c>
      <c r="BM22" s="33">
        <f t="shared" si="36"/>
        <v>4.7430830039525684</v>
      </c>
      <c r="BN22" s="34">
        <v>12</v>
      </c>
      <c r="BO22" s="33">
        <f t="shared" si="37"/>
        <v>6.2176165803108807</v>
      </c>
      <c r="BP22" s="35">
        <v>0</v>
      </c>
      <c r="BQ22" s="36">
        <f t="shared" si="38"/>
        <v>24</v>
      </c>
      <c r="BR22" s="37">
        <f t="shared" si="39"/>
        <v>5.3811659192825116</v>
      </c>
      <c r="BS22" s="38">
        <v>1</v>
      </c>
      <c r="BT22" s="33">
        <f t="shared" si="40"/>
        <v>3.125</v>
      </c>
      <c r="BU22" s="34">
        <v>3</v>
      </c>
      <c r="BV22" s="33">
        <f t="shared" si="41"/>
        <v>20</v>
      </c>
      <c r="BW22" s="35">
        <v>0</v>
      </c>
      <c r="BX22" s="36">
        <f t="shared" si="42"/>
        <v>4</v>
      </c>
      <c r="BY22" s="37">
        <f t="shared" si="43"/>
        <v>8.5106382978723403</v>
      </c>
      <c r="BZ22" s="7">
        <v>0</v>
      </c>
      <c r="CA22" s="33">
        <f t="shared" si="44"/>
        <v>0</v>
      </c>
      <c r="CB22" s="7">
        <v>0</v>
      </c>
      <c r="CC22" s="33">
        <f t="shared" si="45"/>
        <v>0</v>
      </c>
      <c r="CD22" s="35">
        <v>0</v>
      </c>
      <c r="CE22" s="36">
        <f t="shared" si="46"/>
        <v>0</v>
      </c>
      <c r="CF22" s="37">
        <f t="shared" si="47"/>
        <v>0</v>
      </c>
      <c r="CG22" s="7">
        <v>0</v>
      </c>
      <c r="CH22" s="33">
        <f t="shared" si="48"/>
        <v>0</v>
      </c>
      <c r="CI22" s="7">
        <v>0</v>
      </c>
      <c r="CJ22" s="33"/>
      <c r="CK22" s="35">
        <v>0</v>
      </c>
      <c r="CL22" s="36">
        <f t="shared" si="49"/>
        <v>0</v>
      </c>
      <c r="CM22" s="37">
        <f t="shared" si="50"/>
        <v>0</v>
      </c>
      <c r="CN22" s="7">
        <v>0</v>
      </c>
      <c r="CO22" s="33">
        <f t="shared" si="51"/>
        <v>0</v>
      </c>
      <c r="CP22" s="7">
        <v>0</v>
      </c>
      <c r="CQ22" s="33"/>
      <c r="CR22" s="35">
        <v>0</v>
      </c>
      <c r="CS22" s="36">
        <f t="shared" si="52"/>
        <v>0</v>
      </c>
      <c r="CT22" s="37">
        <f t="shared" si="53"/>
        <v>0</v>
      </c>
      <c r="CU22" s="7">
        <v>0</v>
      </c>
      <c r="CV22" s="33">
        <f t="shared" si="54"/>
        <v>0</v>
      </c>
      <c r="CW22" s="7">
        <v>0</v>
      </c>
      <c r="CX22" s="33"/>
      <c r="CY22" s="35">
        <v>0</v>
      </c>
      <c r="CZ22" s="36">
        <f t="shared" si="55"/>
        <v>0</v>
      </c>
      <c r="DA22" s="37">
        <f t="shared" si="56"/>
        <v>0</v>
      </c>
    </row>
    <row r="23" spans="1:105" ht="13" x14ac:dyDescent="0.3">
      <c r="A23" s="27" t="s">
        <v>53</v>
      </c>
      <c r="B23" s="28">
        <v>1455983</v>
      </c>
      <c r="C23" s="29">
        <f t="shared" si="0"/>
        <v>4.9836402227042313</v>
      </c>
      <c r="D23" s="30">
        <v>1550793</v>
      </c>
      <c r="E23" s="29">
        <f t="shared" si="1"/>
        <v>5.186501870633986</v>
      </c>
      <c r="F23" s="30">
        <f t="shared" si="2"/>
        <v>3006776</v>
      </c>
      <c r="G23" s="31">
        <f t="shared" si="3"/>
        <v>5.0862468954793458</v>
      </c>
      <c r="H23" s="32">
        <v>1615</v>
      </c>
      <c r="I23" s="33">
        <f t="shared" si="4"/>
        <v>6.8446704810341181</v>
      </c>
      <c r="J23" s="34">
        <v>823</v>
      </c>
      <c r="K23" s="33">
        <f t="shared" si="5"/>
        <v>4.429970933362041</v>
      </c>
      <c r="L23" s="35">
        <v>0</v>
      </c>
      <c r="M23" s="36">
        <f t="shared" si="6"/>
        <v>2438</v>
      </c>
      <c r="N23" s="37">
        <f t="shared" si="7"/>
        <v>5.7809498968534374</v>
      </c>
      <c r="O23" s="32">
        <v>1544</v>
      </c>
      <c r="P23" s="33">
        <f t="shared" si="8"/>
        <v>6.929671020151698</v>
      </c>
      <c r="Q23" s="34">
        <v>774</v>
      </c>
      <c r="R23" s="33">
        <f t="shared" si="9"/>
        <v>4.4861763171622329</v>
      </c>
      <c r="S23" s="35">
        <v>0</v>
      </c>
      <c r="T23" s="36">
        <f t="shared" si="10"/>
        <v>2318</v>
      </c>
      <c r="U23" s="37">
        <f t="shared" si="11"/>
        <v>5.8633075327566146</v>
      </c>
      <c r="V23" s="32">
        <v>1430</v>
      </c>
      <c r="W23" s="33">
        <f t="shared" si="12"/>
        <v>7.034285995376063</v>
      </c>
      <c r="X23" s="34">
        <v>717</v>
      </c>
      <c r="Y23" s="33">
        <f t="shared" si="13"/>
        <v>4.6767986432718027</v>
      </c>
      <c r="Z23" s="35">
        <v>0</v>
      </c>
      <c r="AA23" s="36">
        <f t="shared" si="14"/>
        <v>2147</v>
      </c>
      <c r="AB23" s="37">
        <f t="shared" si="15"/>
        <v>6.0207515423443638</v>
      </c>
      <c r="AC23" s="38">
        <v>1260</v>
      </c>
      <c r="AD23" s="33">
        <f t="shared" si="16"/>
        <v>7.1166337192883375</v>
      </c>
      <c r="AE23" s="34">
        <v>626</v>
      </c>
      <c r="AF23" s="33">
        <f t="shared" si="17"/>
        <v>4.8731122528413513</v>
      </c>
      <c r="AG23" s="35">
        <v>0</v>
      </c>
      <c r="AH23" s="36">
        <f t="shared" si="18"/>
        <v>1886</v>
      </c>
      <c r="AI23" s="37">
        <f t="shared" si="19"/>
        <v>6.1732840168897907</v>
      </c>
      <c r="AJ23" s="38">
        <v>1030</v>
      </c>
      <c r="AK23" s="33">
        <f t="shared" si="20"/>
        <v>7.3335706657173372</v>
      </c>
      <c r="AL23" s="34">
        <v>515</v>
      </c>
      <c r="AM23" s="33">
        <f t="shared" si="21"/>
        <v>5.3153060171328308</v>
      </c>
      <c r="AN23" s="35">
        <v>0</v>
      </c>
      <c r="AO23" s="36">
        <f t="shared" si="22"/>
        <v>1545</v>
      </c>
      <c r="AP23" s="37">
        <f t="shared" si="23"/>
        <v>6.5096486053762534</v>
      </c>
      <c r="AQ23" s="38">
        <v>707</v>
      </c>
      <c r="AR23" s="33">
        <f t="shared" si="24"/>
        <v>7.4854420328215987</v>
      </c>
      <c r="AS23" s="34">
        <v>353</v>
      </c>
      <c r="AT23" s="33">
        <f t="shared" si="25"/>
        <v>5.7783597970207889</v>
      </c>
      <c r="AU23" s="35">
        <v>0</v>
      </c>
      <c r="AV23" s="36">
        <f t="shared" si="26"/>
        <v>1060</v>
      </c>
      <c r="AW23" s="37">
        <f t="shared" si="27"/>
        <v>6.814967211006814</v>
      </c>
      <c r="AX23" s="38">
        <v>358</v>
      </c>
      <c r="AY23" s="33">
        <f t="shared" si="28"/>
        <v>7.8097731239092498</v>
      </c>
      <c r="AZ23" s="34">
        <v>172</v>
      </c>
      <c r="BA23" s="33">
        <f t="shared" si="29"/>
        <v>6.0520760028149194</v>
      </c>
      <c r="BB23" s="35">
        <v>0</v>
      </c>
      <c r="BC23" s="36">
        <f t="shared" si="30"/>
        <v>530</v>
      </c>
      <c r="BD23" s="37">
        <f t="shared" si="31"/>
        <v>7.1370859143549694</v>
      </c>
      <c r="BE23" s="38">
        <v>107</v>
      </c>
      <c r="BF23" s="33">
        <f t="shared" si="32"/>
        <v>7.6483202287348107</v>
      </c>
      <c r="BG23" s="34">
        <v>57</v>
      </c>
      <c r="BH23" s="33">
        <f t="shared" si="33"/>
        <v>6.326304106548279</v>
      </c>
      <c r="BI23" s="35">
        <v>0</v>
      </c>
      <c r="BJ23" s="36">
        <f t="shared" si="34"/>
        <v>164</v>
      </c>
      <c r="BK23" s="37">
        <f t="shared" si="35"/>
        <v>7.1304347826086953</v>
      </c>
      <c r="BL23" s="38">
        <v>21</v>
      </c>
      <c r="BM23" s="33">
        <f t="shared" si="36"/>
        <v>8.3003952569169961</v>
      </c>
      <c r="BN23" s="34">
        <v>12</v>
      </c>
      <c r="BO23" s="33">
        <f t="shared" si="37"/>
        <v>6.2176165803108807</v>
      </c>
      <c r="BP23" s="35">
        <v>0</v>
      </c>
      <c r="BQ23" s="36">
        <f t="shared" si="38"/>
        <v>33</v>
      </c>
      <c r="BR23" s="37">
        <f t="shared" si="39"/>
        <v>7.3991031390134534</v>
      </c>
      <c r="BS23" s="38">
        <v>4</v>
      </c>
      <c r="BT23" s="33">
        <f t="shared" si="40"/>
        <v>12.5</v>
      </c>
      <c r="BU23" s="34">
        <v>1</v>
      </c>
      <c r="BV23" s="33">
        <f t="shared" si="41"/>
        <v>6.666666666666667</v>
      </c>
      <c r="BW23" s="35">
        <v>0</v>
      </c>
      <c r="BX23" s="36">
        <f t="shared" si="42"/>
        <v>5</v>
      </c>
      <c r="BY23" s="37">
        <f t="shared" si="43"/>
        <v>10.638297872340425</v>
      </c>
      <c r="BZ23" s="7">
        <v>0</v>
      </c>
      <c r="CA23" s="33">
        <f t="shared" si="44"/>
        <v>0</v>
      </c>
      <c r="CB23" s="7">
        <v>0</v>
      </c>
      <c r="CC23" s="33">
        <f t="shared" si="45"/>
        <v>0</v>
      </c>
      <c r="CD23" s="35">
        <v>0</v>
      </c>
      <c r="CE23" s="36">
        <f t="shared" si="46"/>
        <v>0</v>
      </c>
      <c r="CF23" s="37">
        <f t="shared" si="47"/>
        <v>0</v>
      </c>
      <c r="CG23" s="7">
        <v>0</v>
      </c>
      <c r="CH23" s="33">
        <f t="shared" si="48"/>
        <v>0</v>
      </c>
      <c r="CI23" s="7">
        <v>0</v>
      </c>
      <c r="CJ23" s="33"/>
      <c r="CK23" s="35">
        <v>0</v>
      </c>
      <c r="CL23" s="36">
        <f t="shared" si="49"/>
        <v>0</v>
      </c>
      <c r="CM23" s="37">
        <f t="shared" si="50"/>
        <v>0</v>
      </c>
      <c r="CN23" s="7">
        <v>0</v>
      </c>
      <c r="CO23" s="33">
        <f t="shared" si="51"/>
        <v>0</v>
      </c>
      <c r="CP23" s="7">
        <v>0</v>
      </c>
      <c r="CQ23" s="33"/>
      <c r="CR23" s="35">
        <v>0</v>
      </c>
      <c r="CS23" s="36">
        <f t="shared" si="52"/>
        <v>0</v>
      </c>
      <c r="CT23" s="37">
        <f t="shared" si="53"/>
        <v>0</v>
      </c>
      <c r="CU23" s="7">
        <v>0</v>
      </c>
      <c r="CV23" s="33">
        <f t="shared" si="54"/>
        <v>0</v>
      </c>
      <c r="CW23" s="7">
        <v>0</v>
      </c>
      <c r="CX23" s="33"/>
      <c r="CY23" s="35">
        <v>0</v>
      </c>
      <c r="CZ23" s="36">
        <f t="shared" si="55"/>
        <v>0</v>
      </c>
      <c r="DA23" s="37">
        <f t="shared" si="56"/>
        <v>0</v>
      </c>
    </row>
    <row r="24" spans="1:105" ht="13" x14ac:dyDescent="0.3">
      <c r="A24" s="27" t="s">
        <v>54</v>
      </c>
      <c r="B24" s="28">
        <v>1389405</v>
      </c>
      <c r="C24" s="29">
        <f t="shared" si="0"/>
        <v>4.7557523979513299</v>
      </c>
      <c r="D24" s="30">
        <v>1510747</v>
      </c>
      <c r="E24" s="29">
        <f t="shared" si="1"/>
        <v>5.0525712597069257</v>
      </c>
      <c r="F24" s="30">
        <f t="shared" si="2"/>
        <v>2900152</v>
      </c>
      <c r="G24" s="31">
        <f t="shared" si="3"/>
        <v>4.9058822826902357</v>
      </c>
      <c r="H24" s="32">
        <v>2578</v>
      </c>
      <c r="I24" s="33">
        <f t="shared" si="4"/>
        <v>10.92604365331638</v>
      </c>
      <c r="J24" s="34">
        <v>1365</v>
      </c>
      <c r="K24" s="33">
        <f t="shared" si="5"/>
        <v>7.3474001507159006</v>
      </c>
      <c r="L24" s="35">
        <v>0</v>
      </c>
      <c r="M24" s="36">
        <f t="shared" si="6"/>
        <v>3943</v>
      </c>
      <c r="N24" s="37">
        <f t="shared" si="7"/>
        <v>9.3495838569700993</v>
      </c>
      <c r="O24" s="32">
        <v>2460</v>
      </c>
      <c r="P24" s="33">
        <f t="shared" si="8"/>
        <v>11.040797091692474</v>
      </c>
      <c r="Q24" s="34">
        <v>1301</v>
      </c>
      <c r="R24" s="33">
        <f t="shared" si="9"/>
        <v>7.5407175563670092</v>
      </c>
      <c r="S24" s="35">
        <v>0</v>
      </c>
      <c r="T24" s="36">
        <f t="shared" si="10"/>
        <v>3761</v>
      </c>
      <c r="U24" s="37">
        <f t="shared" si="11"/>
        <v>9.5133302979713665</v>
      </c>
      <c r="V24" s="32">
        <v>2252</v>
      </c>
      <c r="W24" s="33">
        <f t="shared" si="12"/>
        <v>11.077770672438389</v>
      </c>
      <c r="X24" s="34">
        <v>1178</v>
      </c>
      <c r="Y24" s="33">
        <f t="shared" si="13"/>
        <v>7.683777966212249</v>
      </c>
      <c r="Z24" s="35">
        <v>0</v>
      </c>
      <c r="AA24" s="36">
        <f t="shared" si="14"/>
        <v>3430</v>
      </c>
      <c r="AB24" s="37">
        <f t="shared" si="15"/>
        <v>9.6186203028603483</v>
      </c>
      <c r="AC24" s="38">
        <v>2010</v>
      </c>
      <c r="AD24" s="33">
        <f t="shared" si="16"/>
        <v>11.352725218864727</v>
      </c>
      <c r="AE24" s="34">
        <v>1037</v>
      </c>
      <c r="AF24" s="33">
        <f t="shared" si="17"/>
        <v>8.072551767087031</v>
      </c>
      <c r="AG24" s="35">
        <v>0</v>
      </c>
      <c r="AH24" s="36">
        <f t="shared" si="18"/>
        <v>3047</v>
      </c>
      <c r="AI24" s="37">
        <f t="shared" si="19"/>
        <v>9.973486956237112</v>
      </c>
      <c r="AJ24" s="38">
        <v>1645</v>
      </c>
      <c r="AK24" s="33">
        <f t="shared" si="20"/>
        <v>11.712353150587397</v>
      </c>
      <c r="AL24" s="34">
        <v>833</v>
      </c>
      <c r="AM24" s="33">
        <f t="shared" si="21"/>
        <v>8.5973784704303853</v>
      </c>
      <c r="AN24" s="35">
        <v>0</v>
      </c>
      <c r="AO24" s="36">
        <f t="shared" si="22"/>
        <v>2478</v>
      </c>
      <c r="AP24" s="37">
        <f t="shared" si="23"/>
        <v>10.440717957360748</v>
      </c>
      <c r="AQ24" s="38">
        <v>1131</v>
      </c>
      <c r="AR24" s="33">
        <f t="shared" si="24"/>
        <v>11.974589730015882</v>
      </c>
      <c r="AS24" s="34">
        <v>572</v>
      </c>
      <c r="AT24" s="33">
        <f t="shared" si="25"/>
        <v>9.3632345719430354</v>
      </c>
      <c r="AU24" s="35">
        <v>0</v>
      </c>
      <c r="AV24" s="36">
        <f t="shared" si="26"/>
        <v>1703</v>
      </c>
      <c r="AW24" s="37">
        <f t="shared" si="27"/>
        <v>10.94895203806095</v>
      </c>
      <c r="AX24" s="38">
        <v>571</v>
      </c>
      <c r="AY24" s="33">
        <f t="shared" si="28"/>
        <v>12.456369982547994</v>
      </c>
      <c r="AZ24" s="34">
        <v>278</v>
      </c>
      <c r="BA24" s="33">
        <f t="shared" si="29"/>
        <v>9.7818437719915554</v>
      </c>
      <c r="BB24" s="35">
        <v>0</v>
      </c>
      <c r="BC24" s="36">
        <f t="shared" si="30"/>
        <v>849</v>
      </c>
      <c r="BD24" s="37">
        <f t="shared" si="31"/>
        <v>11.432803662806357</v>
      </c>
      <c r="BE24" s="38">
        <v>169</v>
      </c>
      <c r="BF24" s="33">
        <f t="shared" si="32"/>
        <v>12.080057183702644</v>
      </c>
      <c r="BG24" s="34">
        <v>90</v>
      </c>
      <c r="BH24" s="33">
        <f t="shared" si="33"/>
        <v>9.9889012208657046</v>
      </c>
      <c r="BI24" s="35">
        <v>0</v>
      </c>
      <c r="BJ24" s="36">
        <f t="shared" si="34"/>
        <v>259</v>
      </c>
      <c r="BK24" s="37">
        <f t="shared" si="35"/>
        <v>11.260869565217391</v>
      </c>
      <c r="BL24" s="38">
        <v>29</v>
      </c>
      <c r="BM24" s="33">
        <f t="shared" si="36"/>
        <v>11.462450592885375</v>
      </c>
      <c r="BN24" s="34">
        <v>15</v>
      </c>
      <c r="BO24" s="33">
        <f t="shared" si="37"/>
        <v>7.7720207253886011</v>
      </c>
      <c r="BP24" s="35">
        <v>0</v>
      </c>
      <c r="BQ24" s="36">
        <f t="shared" si="38"/>
        <v>44</v>
      </c>
      <c r="BR24" s="37">
        <f t="shared" si="39"/>
        <v>9.8654708520179373</v>
      </c>
      <c r="BS24" s="38">
        <v>5</v>
      </c>
      <c r="BT24" s="33">
        <f t="shared" si="40"/>
        <v>15.625</v>
      </c>
      <c r="BU24" s="34">
        <v>2</v>
      </c>
      <c r="BV24" s="33">
        <f t="shared" si="41"/>
        <v>13.333333333333334</v>
      </c>
      <c r="BW24" s="35">
        <v>0</v>
      </c>
      <c r="BX24" s="36">
        <f t="shared" si="42"/>
        <v>7</v>
      </c>
      <c r="BY24" s="37">
        <f t="shared" si="43"/>
        <v>14.893617021276595</v>
      </c>
      <c r="BZ24" s="7">
        <v>1</v>
      </c>
      <c r="CA24" s="33">
        <f t="shared" si="44"/>
        <v>33.333333333333329</v>
      </c>
      <c r="CB24" s="7">
        <v>0</v>
      </c>
      <c r="CC24" s="33">
        <f t="shared" si="45"/>
        <v>0</v>
      </c>
      <c r="CD24" s="35">
        <v>0</v>
      </c>
      <c r="CE24" s="36">
        <f t="shared" si="46"/>
        <v>1</v>
      </c>
      <c r="CF24" s="37">
        <f t="shared" si="47"/>
        <v>16.666666666666664</v>
      </c>
      <c r="CG24" s="7">
        <v>0</v>
      </c>
      <c r="CH24" s="33">
        <f t="shared" si="48"/>
        <v>0</v>
      </c>
      <c r="CI24" s="7">
        <v>0</v>
      </c>
      <c r="CJ24" s="33"/>
      <c r="CK24" s="35">
        <v>0</v>
      </c>
      <c r="CL24" s="36">
        <f t="shared" si="49"/>
        <v>0</v>
      </c>
      <c r="CM24" s="37">
        <f t="shared" si="50"/>
        <v>0</v>
      </c>
      <c r="CN24" s="7">
        <v>0</v>
      </c>
      <c r="CO24" s="33">
        <f t="shared" si="51"/>
        <v>0</v>
      </c>
      <c r="CP24" s="7">
        <v>0</v>
      </c>
      <c r="CQ24" s="33"/>
      <c r="CR24" s="35">
        <v>0</v>
      </c>
      <c r="CS24" s="36">
        <f t="shared" si="52"/>
        <v>0</v>
      </c>
      <c r="CT24" s="37">
        <f t="shared" si="53"/>
        <v>0</v>
      </c>
      <c r="CU24" s="7">
        <v>0</v>
      </c>
      <c r="CV24" s="33">
        <f t="shared" si="54"/>
        <v>0</v>
      </c>
      <c r="CW24" s="7">
        <v>0</v>
      </c>
      <c r="CX24" s="33"/>
      <c r="CY24" s="35">
        <v>0</v>
      </c>
      <c r="CZ24" s="36">
        <f t="shared" si="55"/>
        <v>0</v>
      </c>
      <c r="DA24" s="37">
        <f t="shared" si="56"/>
        <v>0</v>
      </c>
    </row>
    <row r="25" spans="1:105" ht="13" x14ac:dyDescent="0.3">
      <c r="A25" s="27" t="s">
        <v>55</v>
      </c>
      <c r="B25" s="28">
        <v>918891</v>
      </c>
      <c r="C25" s="29">
        <f t="shared" si="0"/>
        <v>3.1452442424677445</v>
      </c>
      <c r="D25" s="30">
        <v>1066234</v>
      </c>
      <c r="E25" s="29">
        <f t="shared" si="1"/>
        <v>3.5659334518104977</v>
      </c>
      <c r="F25" s="30">
        <f t="shared" si="2"/>
        <v>1985125</v>
      </c>
      <c r="G25" s="31">
        <f t="shared" si="3"/>
        <v>3.3580272918196887</v>
      </c>
      <c r="H25" s="32">
        <v>3539</v>
      </c>
      <c r="I25" s="33">
        <f t="shared" si="4"/>
        <v>14.998940453485906</v>
      </c>
      <c r="J25" s="34">
        <v>2153</v>
      </c>
      <c r="K25" s="33">
        <f t="shared" si="5"/>
        <v>11.588976208418559</v>
      </c>
      <c r="L25" s="35">
        <v>0</v>
      </c>
      <c r="M25" s="36">
        <f t="shared" si="6"/>
        <v>5692</v>
      </c>
      <c r="N25" s="37">
        <f t="shared" si="7"/>
        <v>13.496787043843216</v>
      </c>
      <c r="O25" s="32">
        <v>3345</v>
      </c>
      <c r="P25" s="33">
        <f t="shared" si="8"/>
        <v>15.012791167362327</v>
      </c>
      <c r="Q25" s="34">
        <v>2025</v>
      </c>
      <c r="R25" s="33">
        <f t="shared" si="9"/>
        <v>11.737089201877934</v>
      </c>
      <c r="S25" s="35">
        <v>0</v>
      </c>
      <c r="T25" s="36">
        <f t="shared" si="10"/>
        <v>5370</v>
      </c>
      <c r="U25" s="37">
        <f t="shared" si="11"/>
        <v>13.583244801942632</v>
      </c>
      <c r="V25" s="32">
        <v>3069</v>
      </c>
      <c r="W25" s="33">
        <f t="shared" si="12"/>
        <v>15.096659943922475</v>
      </c>
      <c r="X25" s="34">
        <v>1838</v>
      </c>
      <c r="Y25" s="33">
        <f t="shared" si="13"/>
        <v>11.988780901441523</v>
      </c>
      <c r="Z25" s="35">
        <v>0</v>
      </c>
      <c r="AA25" s="36">
        <f t="shared" si="14"/>
        <v>4907</v>
      </c>
      <c r="AB25" s="37">
        <f t="shared" si="15"/>
        <v>13.760515984296129</v>
      </c>
      <c r="AC25" s="38">
        <v>2692</v>
      </c>
      <c r="AD25" s="33">
        <f t="shared" si="16"/>
        <v>15.204744422479525</v>
      </c>
      <c r="AE25" s="34">
        <v>1561</v>
      </c>
      <c r="AF25" s="33">
        <f t="shared" si="17"/>
        <v>12.151642534641132</v>
      </c>
      <c r="AG25" s="35">
        <v>0</v>
      </c>
      <c r="AH25" s="36">
        <f t="shared" si="18"/>
        <v>4253</v>
      </c>
      <c r="AI25" s="37">
        <f t="shared" si="19"/>
        <v>13.920984583156034</v>
      </c>
      <c r="AJ25" s="38">
        <v>2198</v>
      </c>
      <c r="AK25" s="33">
        <f t="shared" si="20"/>
        <v>15.649697401210394</v>
      </c>
      <c r="AL25" s="34">
        <v>1226</v>
      </c>
      <c r="AM25" s="33">
        <f t="shared" si="21"/>
        <v>12.653524615543398</v>
      </c>
      <c r="AN25" s="35">
        <v>0</v>
      </c>
      <c r="AO25" s="36">
        <f t="shared" si="22"/>
        <v>3424</v>
      </c>
      <c r="AP25" s="37">
        <f t="shared" si="23"/>
        <v>14.426561051655854</v>
      </c>
      <c r="AQ25" s="38">
        <v>1523</v>
      </c>
      <c r="AR25" s="33">
        <f t="shared" si="24"/>
        <v>16.124933827421916</v>
      </c>
      <c r="AS25" s="34">
        <v>828</v>
      </c>
      <c r="AT25" s="33">
        <f t="shared" si="25"/>
        <v>13.553773121623832</v>
      </c>
      <c r="AU25" s="35">
        <v>0</v>
      </c>
      <c r="AV25" s="36">
        <f t="shared" si="26"/>
        <v>2351</v>
      </c>
      <c r="AW25" s="37">
        <f t="shared" si="27"/>
        <v>15.115082936865115</v>
      </c>
      <c r="AX25" s="38">
        <v>750</v>
      </c>
      <c r="AY25" s="33">
        <f t="shared" si="28"/>
        <v>16.361256544502616</v>
      </c>
      <c r="AZ25" s="34">
        <v>397</v>
      </c>
      <c r="BA25" s="33">
        <f t="shared" si="29"/>
        <v>13.969035890218157</v>
      </c>
      <c r="BB25" s="35">
        <v>0</v>
      </c>
      <c r="BC25" s="36">
        <f t="shared" si="30"/>
        <v>1147</v>
      </c>
      <c r="BD25" s="37">
        <f t="shared" si="31"/>
        <v>15.445731214651225</v>
      </c>
      <c r="BE25" s="38">
        <v>225</v>
      </c>
      <c r="BF25" s="33">
        <f t="shared" si="32"/>
        <v>16.082916368834884</v>
      </c>
      <c r="BG25" s="34">
        <v>116</v>
      </c>
      <c r="BH25" s="33">
        <f t="shared" si="33"/>
        <v>12.874583795782463</v>
      </c>
      <c r="BI25" s="35">
        <v>0</v>
      </c>
      <c r="BJ25" s="36">
        <f t="shared" si="34"/>
        <v>341</v>
      </c>
      <c r="BK25" s="37">
        <f t="shared" si="35"/>
        <v>14.826086956521738</v>
      </c>
      <c r="BL25" s="38">
        <v>33</v>
      </c>
      <c r="BM25" s="33">
        <f t="shared" si="36"/>
        <v>13.043478260869565</v>
      </c>
      <c r="BN25" s="34">
        <v>19</v>
      </c>
      <c r="BO25" s="33">
        <f t="shared" si="37"/>
        <v>9.8445595854922274</v>
      </c>
      <c r="BP25" s="35">
        <v>0</v>
      </c>
      <c r="BQ25" s="36">
        <f t="shared" si="38"/>
        <v>52</v>
      </c>
      <c r="BR25" s="37">
        <f t="shared" si="39"/>
        <v>11.659192825112108</v>
      </c>
      <c r="BS25" s="38">
        <v>2</v>
      </c>
      <c r="BT25" s="33">
        <f t="shared" si="40"/>
        <v>6.25</v>
      </c>
      <c r="BU25" s="34">
        <v>3</v>
      </c>
      <c r="BV25" s="33">
        <f t="shared" si="41"/>
        <v>20</v>
      </c>
      <c r="BW25" s="35">
        <v>0</v>
      </c>
      <c r="BX25" s="36">
        <f t="shared" si="42"/>
        <v>5</v>
      </c>
      <c r="BY25" s="37">
        <f t="shared" si="43"/>
        <v>10.638297872340425</v>
      </c>
      <c r="BZ25" s="7">
        <v>1</v>
      </c>
      <c r="CA25" s="33">
        <f t="shared" si="44"/>
        <v>33.333333333333329</v>
      </c>
      <c r="CB25" s="7">
        <v>2</v>
      </c>
      <c r="CC25" s="33">
        <f t="shared" si="45"/>
        <v>66.666666666666657</v>
      </c>
      <c r="CD25" s="35">
        <v>0</v>
      </c>
      <c r="CE25" s="36">
        <f t="shared" si="46"/>
        <v>3</v>
      </c>
      <c r="CF25" s="37">
        <f t="shared" si="47"/>
        <v>50</v>
      </c>
      <c r="CG25" s="7">
        <v>1</v>
      </c>
      <c r="CH25" s="33">
        <f t="shared" si="48"/>
        <v>100</v>
      </c>
      <c r="CI25" s="7">
        <v>0</v>
      </c>
      <c r="CJ25" s="33"/>
      <c r="CK25" s="35">
        <v>0</v>
      </c>
      <c r="CL25" s="36">
        <f t="shared" si="49"/>
        <v>1</v>
      </c>
      <c r="CM25" s="37">
        <f t="shared" si="50"/>
        <v>100</v>
      </c>
      <c r="CN25" s="7">
        <v>1</v>
      </c>
      <c r="CO25" s="33">
        <f t="shared" si="51"/>
        <v>100</v>
      </c>
      <c r="CP25" s="7">
        <v>0</v>
      </c>
      <c r="CQ25" s="33"/>
      <c r="CR25" s="35">
        <v>0</v>
      </c>
      <c r="CS25" s="36">
        <f t="shared" si="52"/>
        <v>1</v>
      </c>
      <c r="CT25" s="37">
        <f t="shared" si="53"/>
        <v>100</v>
      </c>
      <c r="CU25" s="7">
        <v>1</v>
      </c>
      <c r="CV25" s="33">
        <f t="shared" si="54"/>
        <v>100</v>
      </c>
      <c r="CW25" s="7">
        <v>0</v>
      </c>
      <c r="CX25" s="33"/>
      <c r="CY25" s="35">
        <v>0</v>
      </c>
      <c r="CZ25" s="36">
        <f t="shared" si="55"/>
        <v>1</v>
      </c>
      <c r="DA25" s="37">
        <f t="shared" si="56"/>
        <v>100</v>
      </c>
    </row>
    <row r="26" spans="1:105" ht="13" x14ac:dyDescent="0.3">
      <c r="A26" s="27" t="s">
        <v>56</v>
      </c>
      <c r="B26" s="28">
        <v>655504</v>
      </c>
      <c r="C26" s="29">
        <f t="shared" si="0"/>
        <v>2.2437048375863688</v>
      </c>
      <c r="D26" s="30">
        <v>836293</v>
      </c>
      <c r="E26" s="29">
        <f t="shared" si="1"/>
        <v>2.7969143585882246</v>
      </c>
      <c r="F26" s="30">
        <f t="shared" si="2"/>
        <v>1491797</v>
      </c>
      <c r="G26" s="31">
        <f t="shared" si="3"/>
        <v>2.5235161714525467</v>
      </c>
      <c r="H26" s="32">
        <v>4638</v>
      </c>
      <c r="I26" s="33">
        <f t="shared" si="4"/>
        <v>19.656706929434204</v>
      </c>
      <c r="J26" s="34">
        <v>3354</v>
      </c>
      <c r="K26" s="33">
        <f t="shared" si="5"/>
        <v>18.05361179890193</v>
      </c>
      <c r="L26" s="35">
        <v>0</v>
      </c>
      <c r="M26" s="36">
        <f t="shared" si="6"/>
        <v>7992</v>
      </c>
      <c r="N26" s="37">
        <f t="shared" si="7"/>
        <v>18.950513361629479</v>
      </c>
      <c r="O26" s="32">
        <v>4364</v>
      </c>
      <c r="P26" s="33">
        <f t="shared" si="8"/>
        <v>19.586194515506484</v>
      </c>
      <c r="Q26" s="34">
        <v>3129</v>
      </c>
      <c r="R26" s="33">
        <f t="shared" si="9"/>
        <v>18.135976351938794</v>
      </c>
      <c r="S26" s="35">
        <v>0</v>
      </c>
      <c r="T26" s="36">
        <f t="shared" si="10"/>
        <v>7493</v>
      </c>
      <c r="U26" s="37">
        <f t="shared" si="11"/>
        <v>18.953306015075629</v>
      </c>
      <c r="V26" s="32">
        <v>3984</v>
      </c>
      <c r="W26" s="33">
        <f t="shared" si="12"/>
        <v>19.597619164740028</v>
      </c>
      <c r="X26" s="34">
        <v>2817</v>
      </c>
      <c r="Y26" s="33">
        <f t="shared" si="13"/>
        <v>18.374535255364947</v>
      </c>
      <c r="Z26" s="35">
        <v>0</v>
      </c>
      <c r="AA26" s="36">
        <f t="shared" si="14"/>
        <v>6801</v>
      </c>
      <c r="AB26" s="37">
        <f t="shared" si="15"/>
        <v>19.071789119461581</v>
      </c>
      <c r="AC26" s="38">
        <v>3451</v>
      </c>
      <c r="AD26" s="33">
        <f t="shared" si="16"/>
        <v>19.491669020050832</v>
      </c>
      <c r="AE26" s="34">
        <v>2380</v>
      </c>
      <c r="AF26" s="33">
        <f t="shared" si="17"/>
        <v>18.52716799003581</v>
      </c>
      <c r="AG26" s="35">
        <v>0</v>
      </c>
      <c r="AH26" s="36">
        <f t="shared" si="18"/>
        <v>5831</v>
      </c>
      <c r="AI26" s="37">
        <f t="shared" si="19"/>
        <v>19.086118294000194</v>
      </c>
      <c r="AJ26" s="38">
        <v>2756</v>
      </c>
      <c r="AK26" s="33">
        <f t="shared" si="20"/>
        <v>19.622641509433965</v>
      </c>
      <c r="AL26" s="34">
        <v>1766</v>
      </c>
      <c r="AM26" s="33">
        <f t="shared" si="21"/>
        <v>18.226855196614718</v>
      </c>
      <c r="AN26" s="35">
        <v>0</v>
      </c>
      <c r="AO26" s="36">
        <f t="shared" si="22"/>
        <v>4522</v>
      </c>
      <c r="AP26" s="37">
        <f t="shared" si="23"/>
        <v>19.052835594505773</v>
      </c>
      <c r="AQ26" s="38">
        <v>1862</v>
      </c>
      <c r="AR26" s="33">
        <f t="shared" si="24"/>
        <v>19.714134462678665</v>
      </c>
      <c r="AS26" s="34">
        <v>1120</v>
      </c>
      <c r="AT26" s="33">
        <f t="shared" si="25"/>
        <v>18.333606154853495</v>
      </c>
      <c r="AU26" s="35">
        <v>0</v>
      </c>
      <c r="AV26" s="36">
        <f t="shared" si="26"/>
        <v>2982</v>
      </c>
      <c r="AW26" s="37">
        <f t="shared" si="27"/>
        <v>19.171917191719174</v>
      </c>
      <c r="AX26" s="38">
        <v>910</v>
      </c>
      <c r="AY26" s="33">
        <f t="shared" si="28"/>
        <v>19.851657940663177</v>
      </c>
      <c r="AZ26" s="34">
        <v>523</v>
      </c>
      <c r="BA26" s="33">
        <f t="shared" si="29"/>
        <v>18.40253342716397</v>
      </c>
      <c r="BB26" s="35">
        <v>0</v>
      </c>
      <c r="BC26" s="36">
        <f t="shared" si="30"/>
        <v>1433</v>
      </c>
      <c r="BD26" s="37">
        <f t="shared" si="31"/>
        <v>19.297064368435226</v>
      </c>
      <c r="BE26" s="38">
        <v>272</v>
      </c>
      <c r="BF26" s="33">
        <f t="shared" si="32"/>
        <v>19.442458899213726</v>
      </c>
      <c r="BG26" s="34">
        <v>156</v>
      </c>
      <c r="BH26" s="33">
        <f t="shared" si="33"/>
        <v>17.314095449500556</v>
      </c>
      <c r="BI26" s="35">
        <v>0</v>
      </c>
      <c r="BJ26" s="36">
        <f t="shared" si="34"/>
        <v>428</v>
      </c>
      <c r="BK26" s="37">
        <f t="shared" si="35"/>
        <v>18.608695652173914</v>
      </c>
      <c r="BL26" s="38">
        <v>47</v>
      </c>
      <c r="BM26" s="33">
        <f t="shared" si="36"/>
        <v>18.57707509881423</v>
      </c>
      <c r="BN26" s="34">
        <v>34</v>
      </c>
      <c r="BO26" s="33">
        <f t="shared" si="37"/>
        <v>17.616580310880828</v>
      </c>
      <c r="BP26" s="35">
        <v>0</v>
      </c>
      <c r="BQ26" s="36">
        <f t="shared" si="38"/>
        <v>81</v>
      </c>
      <c r="BR26" s="37">
        <f t="shared" si="39"/>
        <v>18.161434977578477</v>
      </c>
      <c r="BS26" s="38">
        <v>7</v>
      </c>
      <c r="BT26" s="33">
        <f t="shared" si="40"/>
        <v>21.875</v>
      </c>
      <c r="BU26" s="34">
        <v>1</v>
      </c>
      <c r="BV26" s="33">
        <f t="shared" si="41"/>
        <v>6.666666666666667</v>
      </c>
      <c r="BW26" s="35">
        <v>0</v>
      </c>
      <c r="BX26" s="36">
        <f t="shared" si="42"/>
        <v>8</v>
      </c>
      <c r="BY26" s="37">
        <f t="shared" si="43"/>
        <v>17.021276595744681</v>
      </c>
      <c r="BZ26" s="7">
        <v>1</v>
      </c>
      <c r="CA26" s="33">
        <f t="shared" si="44"/>
        <v>33.333333333333329</v>
      </c>
      <c r="CB26" s="7">
        <v>0</v>
      </c>
      <c r="CC26" s="33">
        <f t="shared" si="45"/>
        <v>0</v>
      </c>
      <c r="CD26" s="35">
        <v>0</v>
      </c>
      <c r="CE26" s="36">
        <f t="shared" si="46"/>
        <v>1</v>
      </c>
      <c r="CF26" s="37">
        <f t="shared" si="47"/>
        <v>16.666666666666664</v>
      </c>
      <c r="CG26" s="7">
        <v>0</v>
      </c>
      <c r="CH26" s="33">
        <f t="shared" si="48"/>
        <v>0</v>
      </c>
      <c r="CI26" s="7">
        <v>0</v>
      </c>
      <c r="CJ26" s="33"/>
      <c r="CK26" s="35">
        <v>0</v>
      </c>
      <c r="CL26" s="36">
        <f t="shared" si="49"/>
        <v>0</v>
      </c>
      <c r="CM26" s="37">
        <f t="shared" si="50"/>
        <v>0</v>
      </c>
      <c r="CN26" s="7">
        <v>0</v>
      </c>
      <c r="CO26" s="33">
        <f t="shared" si="51"/>
        <v>0</v>
      </c>
      <c r="CP26" s="7">
        <v>0</v>
      </c>
      <c r="CQ26" s="33"/>
      <c r="CR26" s="35">
        <v>0</v>
      </c>
      <c r="CS26" s="36">
        <f t="shared" si="52"/>
        <v>0</v>
      </c>
      <c r="CT26" s="37">
        <f t="shared" si="53"/>
        <v>0</v>
      </c>
      <c r="CU26" s="7">
        <v>0</v>
      </c>
      <c r="CV26" s="33">
        <f t="shared" si="54"/>
        <v>0</v>
      </c>
      <c r="CW26" s="7">
        <v>0</v>
      </c>
      <c r="CX26" s="33"/>
      <c r="CY26" s="35">
        <v>0</v>
      </c>
      <c r="CZ26" s="36">
        <f t="shared" si="55"/>
        <v>0</v>
      </c>
      <c r="DA26" s="37">
        <f t="shared" si="56"/>
        <v>0</v>
      </c>
    </row>
    <row r="27" spans="1:105" ht="13" x14ac:dyDescent="0.3">
      <c r="A27" s="27" t="s">
        <v>57</v>
      </c>
      <c r="B27" s="28">
        <v>362168</v>
      </c>
      <c r="C27" s="29">
        <f t="shared" si="0"/>
        <v>1.2396539054208364</v>
      </c>
      <c r="D27" s="30">
        <v>556269</v>
      </c>
      <c r="E27" s="29">
        <f t="shared" si="1"/>
        <v>1.8603967190177522</v>
      </c>
      <c r="F27" s="30">
        <f t="shared" si="2"/>
        <v>918437</v>
      </c>
      <c r="G27" s="31">
        <f t="shared" si="3"/>
        <v>1.5536233294210691</v>
      </c>
      <c r="H27" s="32">
        <v>4489</v>
      </c>
      <c r="I27" s="33">
        <f t="shared" si="4"/>
        <v>19.025217207035389</v>
      </c>
      <c r="J27" s="34">
        <v>4048</v>
      </c>
      <c r="K27" s="33">
        <f t="shared" si="5"/>
        <v>21.789213047690819</v>
      </c>
      <c r="L27" s="35">
        <v>0</v>
      </c>
      <c r="M27" s="36">
        <f t="shared" si="6"/>
        <v>8537</v>
      </c>
      <c r="N27" s="37">
        <f t="shared" si="7"/>
        <v>20.242809380409266</v>
      </c>
      <c r="O27" s="32">
        <v>4211</v>
      </c>
      <c r="P27" s="33">
        <f t="shared" si="8"/>
        <v>18.899510793950004</v>
      </c>
      <c r="Q27" s="34">
        <v>3721</v>
      </c>
      <c r="R27" s="33">
        <f t="shared" si="9"/>
        <v>21.567263664290266</v>
      </c>
      <c r="S27" s="35">
        <v>0</v>
      </c>
      <c r="T27" s="36">
        <f t="shared" si="10"/>
        <v>7932</v>
      </c>
      <c r="U27" s="37">
        <f t="shared" si="11"/>
        <v>20.063742601305208</v>
      </c>
      <c r="V27" s="32">
        <v>3822</v>
      </c>
      <c r="W27" s="33">
        <f t="shared" si="12"/>
        <v>18.800728024005117</v>
      </c>
      <c r="X27" s="34">
        <v>3226</v>
      </c>
      <c r="Y27" s="33">
        <f t="shared" si="13"/>
        <v>21.042332528863088</v>
      </c>
      <c r="Z27" s="35">
        <v>0</v>
      </c>
      <c r="AA27" s="36">
        <f t="shared" si="14"/>
        <v>7048</v>
      </c>
      <c r="AB27" s="37">
        <f t="shared" si="15"/>
        <v>19.764441951766685</v>
      </c>
      <c r="AC27" s="38">
        <v>3297</v>
      </c>
      <c r="AD27" s="33">
        <f t="shared" si="16"/>
        <v>18.621858232137814</v>
      </c>
      <c r="AE27" s="34">
        <v>2656</v>
      </c>
      <c r="AF27" s="33">
        <f t="shared" si="17"/>
        <v>20.675696714930716</v>
      </c>
      <c r="AG27" s="35">
        <v>0</v>
      </c>
      <c r="AH27" s="36">
        <f t="shared" si="18"/>
        <v>5953</v>
      </c>
      <c r="AI27" s="37">
        <f t="shared" si="19"/>
        <v>19.485450558083205</v>
      </c>
      <c r="AJ27" s="38">
        <v>2536</v>
      </c>
      <c r="AK27" s="33">
        <f t="shared" si="20"/>
        <v>18.056247775008899</v>
      </c>
      <c r="AL27" s="34">
        <v>1969</v>
      </c>
      <c r="AM27" s="33">
        <f t="shared" si="21"/>
        <v>20.322014655795233</v>
      </c>
      <c r="AN27" s="35">
        <v>0</v>
      </c>
      <c r="AO27" s="36">
        <f t="shared" si="22"/>
        <v>4505</v>
      </c>
      <c r="AP27" s="37">
        <f t="shared" si="23"/>
        <v>18.981208393022666</v>
      </c>
      <c r="AQ27" s="38">
        <v>1649</v>
      </c>
      <c r="AR27" s="33">
        <f t="shared" si="24"/>
        <v>17.458973001588141</v>
      </c>
      <c r="AS27" s="34">
        <v>1149</v>
      </c>
      <c r="AT27" s="33">
        <f t="shared" si="25"/>
        <v>18.808315599934524</v>
      </c>
      <c r="AU27" s="35">
        <v>0</v>
      </c>
      <c r="AV27" s="36">
        <f t="shared" si="26"/>
        <v>2798</v>
      </c>
      <c r="AW27" s="37">
        <f t="shared" si="27"/>
        <v>17.988941751317988</v>
      </c>
      <c r="AX27" s="38">
        <v>755</v>
      </c>
      <c r="AY27" s="33">
        <f t="shared" si="28"/>
        <v>16.470331588132638</v>
      </c>
      <c r="AZ27" s="34">
        <v>527</v>
      </c>
      <c r="BA27" s="33">
        <f t="shared" si="29"/>
        <v>18.543279380717802</v>
      </c>
      <c r="BB27" s="35">
        <v>0</v>
      </c>
      <c r="BC27" s="36">
        <f t="shared" si="30"/>
        <v>1282</v>
      </c>
      <c r="BD27" s="37">
        <f t="shared" si="31"/>
        <v>17.263668192835983</v>
      </c>
      <c r="BE27" s="38">
        <v>238</v>
      </c>
      <c r="BF27" s="33">
        <f t="shared" si="32"/>
        <v>17.012151536812009</v>
      </c>
      <c r="BG27" s="34">
        <v>187</v>
      </c>
      <c r="BH27" s="33">
        <f t="shared" si="33"/>
        <v>20.754716981132077</v>
      </c>
      <c r="BI27" s="35">
        <v>0</v>
      </c>
      <c r="BJ27" s="36">
        <f t="shared" si="34"/>
        <v>425</v>
      </c>
      <c r="BK27" s="37">
        <f t="shared" si="35"/>
        <v>18.478260869565215</v>
      </c>
      <c r="BL27" s="38">
        <v>52</v>
      </c>
      <c r="BM27" s="33">
        <f t="shared" si="36"/>
        <v>20.553359683794469</v>
      </c>
      <c r="BN27" s="34">
        <v>40</v>
      </c>
      <c r="BO27" s="33">
        <f t="shared" si="37"/>
        <v>20.725388601036268</v>
      </c>
      <c r="BP27" s="35">
        <v>0</v>
      </c>
      <c r="BQ27" s="36">
        <f t="shared" si="38"/>
        <v>92</v>
      </c>
      <c r="BR27" s="37">
        <f t="shared" si="39"/>
        <v>20.627802690582961</v>
      </c>
      <c r="BS27" s="38">
        <v>7</v>
      </c>
      <c r="BT27" s="33">
        <f t="shared" si="40"/>
        <v>21.875</v>
      </c>
      <c r="BU27" s="34">
        <v>1</v>
      </c>
      <c r="BV27" s="33">
        <f t="shared" si="41"/>
        <v>6.666666666666667</v>
      </c>
      <c r="BW27" s="35">
        <v>0</v>
      </c>
      <c r="BX27" s="36">
        <f t="shared" si="42"/>
        <v>8</v>
      </c>
      <c r="BY27" s="37">
        <f t="shared" si="43"/>
        <v>17.021276595744681</v>
      </c>
      <c r="BZ27" s="7">
        <v>0</v>
      </c>
      <c r="CA27" s="33">
        <f t="shared" si="44"/>
        <v>0</v>
      </c>
      <c r="CB27" s="7">
        <v>0</v>
      </c>
      <c r="CC27" s="33">
        <f t="shared" si="45"/>
        <v>0</v>
      </c>
      <c r="CD27" s="35">
        <v>0</v>
      </c>
      <c r="CE27" s="36">
        <f t="shared" si="46"/>
        <v>0</v>
      </c>
      <c r="CF27" s="37">
        <f t="shared" si="47"/>
        <v>0</v>
      </c>
      <c r="CG27" s="7">
        <v>0</v>
      </c>
      <c r="CH27" s="33">
        <f t="shared" si="48"/>
        <v>0</v>
      </c>
      <c r="CI27" s="7">
        <v>0</v>
      </c>
      <c r="CJ27" s="33"/>
      <c r="CK27" s="35">
        <v>0</v>
      </c>
      <c r="CL27" s="36">
        <f t="shared" si="49"/>
        <v>0</v>
      </c>
      <c r="CM27" s="37">
        <f t="shared" si="50"/>
        <v>0</v>
      </c>
      <c r="CN27" s="7">
        <v>0</v>
      </c>
      <c r="CO27" s="33">
        <f t="shared" si="51"/>
        <v>0</v>
      </c>
      <c r="CP27" s="7">
        <v>0</v>
      </c>
      <c r="CQ27" s="33"/>
      <c r="CR27" s="35">
        <v>0</v>
      </c>
      <c r="CS27" s="36">
        <f t="shared" si="52"/>
        <v>0</v>
      </c>
      <c r="CT27" s="37">
        <f t="shared" si="53"/>
        <v>0</v>
      </c>
      <c r="CU27" s="7">
        <v>0</v>
      </c>
      <c r="CV27" s="33">
        <f t="shared" si="54"/>
        <v>0</v>
      </c>
      <c r="CW27" s="7">
        <v>0</v>
      </c>
      <c r="CX27" s="33"/>
      <c r="CY27" s="35">
        <v>0</v>
      </c>
      <c r="CZ27" s="36">
        <f t="shared" si="55"/>
        <v>0</v>
      </c>
      <c r="DA27" s="37">
        <f t="shared" si="56"/>
        <v>0</v>
      </c>
    </row>
    <row r="28" spans="1:105" ht="13" x14ac:dyDescent="0.3">
      <c r="A28" s="27" t="s">
        <v>58</v>
      </c>
      <c r="B28" s="28">
        <v>167009</v>
      </c>
      <c r="C28" s="29">
        <f t="shared" si="0"/>
        <v>0.57165006044274613</v>
      </c>
      <c r="D28" s="30">
        <v>361950</v>
      </c>
      <c r="E28" s="29">
        <f t="shared" si="1"/>
        <v>1.2105125262210825</v>
      </c>
      <c r="F28" s="30">
        <f t="shared" si="2"/>
        <v>528959</v>
      </c>
      <c r="G28" s="31">
        <f t="shared" si="3"/>
        <v>0.89478433763800824</v>
      </c>
      <c r="H28" s="32">
        <v>3673</v>
      </c>
      <c r="I28" s="33">
        <f t="shared" si="4"/>
        <v>15.566857385039205</v>
      </c>
      <c r="J28" s="34">
        <v>5224</v>
      </c>
      <c r="K28" s="33">
        <f t="shared" si="5"/>
        <v>28.119280869846051</v>
      </c>
      <c r="L28" s="35">
        <v>0</v>
      </c>
      <c r="M28" s="36">
        <f t="shared" si="6"/>
        <v>8897</v>
      </c>
      <c r="N28" s="37">
        <f t="shared" si="7"/>
        <v>21.096436108410593</v>
      </c>
      <c r="O28" s="32">
        <v>3424</v>
      </c>
      <c r="P28" s="33">
        <f t="shared" si="8"/>
        <v>15.367353350388225</v>
      </c>
      <c r="Q28" s="34">
        <v>4762</v>
      </c>
      <c r="R28" s="33">
        <f t="shared" si="9"/>
        <v>27.600996928070483</v>
      </c>
      <c r="S28" s="35">
        <v>0</v>
      </c>
      <c r="T28" s="36">
        <f t="shared" si="10"/>
        <v>8186</v>
      </c>
      <c r="U28" s="37">
        <f t="shared" si="11"/>
        <v>20.706227550968787</v>
      </c>
      <c r="V28" s="32">
        <v>3057</v>
      </c>
      <c r="W28" s="33">
        <f t="shared" si="12"/>
        <v>15.037630970534705</v>
      </c>
      <c r="X28" s="34">
        <v>4112</v>
      </c>
      <c r="Y28" s="33">
        <f t="shared" si="13"/>
        <v>26.821472832822383</v>
      </c>
      <c r="Z28" s="35">
        <v>0</v>
      </c>
      <c r="AA28" s="36">
        <f t="shared" si="14"/>
        <v>7169</v>
      </c>
      <c r="AB28" s="37">
        <f t="shared" si="15"/>
        <v>20.103757711721819</v>
      </c>
      <c r="AC28" s="38">
        <v>2550</v>
      </c>
      <c r="AD28" s="33">
        <f t="shared" si="16"/>
        <v>14.402711098559728</v>
      </c>
      <c r="AE28" s="34">
        <v>3299</v>
      </c>
      <c r="AF28" s="33">
        <f t="shared" si="17"/>
        <v>25.681145881986613</v>
      </c>
      <c r="AG28" s="35">
        <v>0</v>
      </c>
      <c r="AH28" s="36">
        <f t="shared" si="18"/>
        <v>5849</v>
      </c>
      <c r="AI28" s="37">
        <f t="shared" si="19"/>
        <v>19.145036169028838</v>
      </c>
      <c r="AJ28" s="38">
        <v>1912</v>
      </c>
      <c r="AK28" s="33">
        <f t="shared" si="20"/>
        <v>13.613385546457815</v>
      </c>
      <c r="AL28" s="34">
        <v>2320</v>
      </c>
      <c r="AM28" s="33">
        <f t="shared" si="21"/>
        <v>23.944679533491588</v>
      </c>
      <c r="AN28" s="35">
        <v>0</v>
      </c>
      <c r="AO28" s="36">
        <f t="shared" si="22"/>
        <v>4232</v>
      </c>
      <c r="AP28" s="37">
        <f t="shared" si="23"/>
        <v>17.830959804499873</v>
      </c>
      <c r="AQ28" s="38">
        <v>1207</v>
      </c>
      <c r="AR28" s="33">
        <f t="shared" si="24"/>
        <v>12.77924827951297</v>
      </c>
      <c r="AS28" s="34">
        <v>1342</v>
      </c>
      <c r="AT28" s="33">
        <f t="shared" si="25"/>
        <v>21.967588803404816</v>
      </c>
      <c r="AU28" s="35">
        <v>0</v>
      </c>
      <c r="AV28" s="36">
        <f t="shared" si="26"/>
        <v>2549</v>
      </c>
      <c r="AW28" s="37">
        <f t="shared" si="27"/>
        <v>16.388067378166387</v>
      </c>
      <c r="AX28" s="38">
        <v>569</v>
      </c>
      <c r="AY28" s="33">
        <f t="shared" si="28"/>
        <v>12.412739965095986</v>
      </c>
      <c r="AZ28" s="34">
        <v>565</v>
      </c>
      <c r="BA28" s="33">
        <f t="shared" si="29"/>
        <v>19.88036593947924</v>
      </c>
      <c r="BB28" s="35">
        <v>0</v>
      </c>
      <c r="BC28" s="36">
        <f t="shared" si="30"/>
        <v>1134</v>
      </c>
      <c r="BD28" s="37">
        <f t="shared" si="31"/>
        <v>15.270670616751952</v>
      </c>
      <c r="BE28" s="38">
        <v>180</v>
      </c>
      <c r="BF28" s="33">
        <f t="shared" si="32"/>
        <v>12.866333095067905</v>
      </c>
      <c r="BG28" s="34">
        <v>165</v>
      </c>
      <c r="BH28" s="33">
        <f t="shared" si="33"/>
        <v>18.312985571587127</v>
      </c>
      <c r="BI28" s="35">
        <v>0</v>
      </c>
      <c r="BJ28" s="36">
        <f t="shared" si="34"/>
        <v>345</v>
      </c>
      <c r="BK28" s="37">
        <f t="shared" si="35"/>
        <v>15</v>
      </c>
      <c r="BL28" s="38">
        <v>38</v>
      </c>
      <c r="BM28" s="33">
        <f t="shared" si="36"/>
        <v>15.019762845849801</v>
      </c>
      <c r="BN28" s="34">
        <v>39</v>
      </c>
      <c r="BO28" s="33">
        <f t="shared" si="37"/>
        <v>20.207253886010363</v>
      </c>
      <c r="BP28" s="35">
        <v>0</v>
      </c>
      <c r="BQ28" s="36">
        <f t="shared" si="38"/>
        <v>77</v>
      </c>
      <c r="BR28" s="37">
        <f t="shared" si="39"/>
        <v>17.264573991031391</v>
      </c>
      <c r="BS28" s="38">
        <v>5</v>
      </c>
      <c r="BT28" s="33">
        <f t="shared" si="40"/>
        <v>15.625</v>
      </c>
      <c r="BU28" s="34">
        <v>3</v>
      </c>
      <c r="BV28" s="33">
        <f t="shared" si="41"/>
        <v>20</v>
      </c>
      <c r="BW28" s="35">
        <v>0</v>
      </c>
      <c r="BX28" s="36">
        <f t="shared" si="42"/>
        <v>8</v>
      </c>
      <c r="BY28" s="37">
        <f t="shared" si="43"/>
        <v>17.021276595744681</v>
      </c>
      <c r="BZ28" s="7">
        <v>0</v>
      </c>
      <c r="CA28" s="33">
        <f t="shared" si="44"/>
        <v>0</v>
      </c>
      <c r="CB28" s="7">
        <v>1</v>
      </c>
      <c r="CC28" s="33">
        <f t="shared" si="45"/>
        <v>33.333333333333329</v>
      </c>
      <c r="CD28" s="35">
        <v>0</v>
      </c>
      <c r="CE28" s="36">
        <f t="shared" si="46"/>
        <v>1</v>
      </c>
      <c r="CF28" s="37">
        <f t="shared" si="47"/>
        <v>16.666666666666664</v>
      </c>
      <c r="CG28" s="7">
        <v>0</v>
      </c>
      <c r="CH28" s="33">
        <f t="shared" si="48"/>
        <v>0</v>
      </c>
      <c r="CI28" s="7">
        <v>0</v>
      </c>
      <c r="CJ28" s="33"/>
      <c r="CK28" s="35">
        <v>0</v>
      </c>
      <c r="CL28" s="36">
        <f t="shared" si="49"/>
        <v>0</v>
      </c>
      <c r="CM28" s="37">
        <f t="shared" si="50"/>
        <v>0</v>
      </c>
      <c r="CN28" s="7">
        <v>0</v>
      </c>
      <c r="CO28" s="33">
        <f t="shared" si="51"/>
        <v>0</v>
      </c>
      <c r="CP28" s="7">
        <v>0</v>
      </c>
      <c r="CQ28" s="33"/>
      <c r="CR28" s="35">
        <v>0</v>
      </c>
      <c r="CS28" s="36">
        <f t="shared" si="52"/>
        <v>0</v>
      </c>
      <c r="CT28" s="37">
        <f t="shared" si="53"/>
        <v>0</v>
      </c>
      <c r="CU28" s="7">
        <v>0</v>
      </c>
      <c r="CV28" s="33">
        <f t="shared" si="54"/>
        <v>0</v>
      </c>
      <c r="CW28" s="7">
        <v>0</v>
      </c>
      <c r="CX28" s="33"/>
      <c r="CY28" s="35">
        <v>0</v>
      </c>
      <c r="CZ28" s="36">
        <f t="shared" si="55"/>
        <v>0</v>
      </c>
      <c r="DA28" s="37">
        <f t="shared" si="56"/>
        <v>0</v>
      </c>
    </row>
    <row r="29" spans="1:105" ht="13" x14ac:dyDescent="0.3">
      <c r="A29" s="39"/>
      <c r="B29" s="40"/>
      <c r="C29" s="41"/>
      <c r="D29" s="42"/>
      <c r="E29" s="41"/>
      <c r="F29" s="42"/>
      <c r="G29" s="43"/>
      <c r="H29" s="36"/>
      <c r="I29" s="44"/>
      <c r="J29" s="36"/>
      <c r="K29" s="44"/>
      <c r="L29" s="45"/>
      <c r="M29" s="36"/>
      <c r="N29" s="46"/>
      <c r="O29" s="36"/>
      <c r="P29" s="44"/>
      <c r="Q29" s="36"/>
      <c r="R29" s="44"/>
      <c r="S29" s="45"/>
      <c r="T29" s="36"/>
      <c r="U29" s="46"/>
      <c r="V29" s="36"/>
      <c r="W29" s="44"/>
      <c r="X29" s="36"/>
      <c r="Y29" s="44"/>
      <c r="Z29" s="45"/>
      <c r="AA29" s="36"/>
      <c r="AB29" s="46"/>
      <c r="AC29" s="47"/>
      <c r="AD29" s="44"/>
      <c r="AE29" s="36"/>
      <c r="AF29" s="44"/>
      <c r="AG29" s="45"/>
      <c r="AH29" s="36"/>
      <c r="AI29" s="46"/>
      <c r="AJ29" s="47"/>
      <c r="AK29" s="44"/>
      <c r="AL29" s="36"/>
      <c r="AM29" s="44"/>
      <c r="AN29" s="45"/>
      <c r="AO29" s="36"/>
      <c r="AP29" s="46"/>
      <c r="AQ29" s="47"/>
      <c r="AR29" s="44"/>
      <c r="AS29" s="36"/>
      <c r="AT29" s="44"/>
      <c r="AU29" s="45"/>
      <c r="AV29" s="36"/>
      <c r="AW29" s="46"/>
      <c r="AX29" s="47"/>
      <c r="AY29" s="44"/>
      <c r="AZ29" s="36"/>
      <c r="BA29" s="44"/>
      <c r="BB29" s="45"/>
      <c r="BC29" s="36"/>
      <c r="BD29" s="46"/>
      <c r="BE29" s="47"/>
      <c r="BF29" s="44"/>
      <c r="BG29" s="36"/>
      <c r="BH29" s="44"/>
      <c r="BI29" s="45"/>
      <c r="BJ29" s="36"/>
      <c r="BK29" s="46"/>
      <c r="BL29" s="47"/>
      <c r="BM29" s="44"/>
      <c r="BN29" s="36"/>
      <c r="BO29" s="44"/>
      <c r="BP29" s="45"/>
      <c r="BQ29" s="36"/>
      <c r="BR29" s="46"/>
      <c r="BS29" s="47"/>
      <c r="BT29" s="44"/>
      <c r="BU29" s="36"/>
      <c r="BV29" s="44"/>
      <c r="BW29" s="45"/>
      <c r="BX29" s="36"/>
      <c r="BY29" s="46"/>
      <c r="BZ29" s="47"/>
      <c r="CA29" s="44"/>
      <c r="CB29" s="36"/>
      <c r="CC29" s="44"/>
      <c r="CD29" s="45"/>
      <c r="CE29" s="36"/>
      <c r="CF29" s="46"/>
      <c r="CG29" s="47"/>
      <c r="CH29" s="44"/>
      <c r="CI29" s="36"/>
      <c r="CJ29" s="44"/>
      <c r="CK29" s="45"/>
      <c r="CL29" s="36"/>
      <c r="CM29" s="46"/>
      <c r="CN29" s="47"/>
      <c r="CO29" s="44"/>
      <c r="CP29" s="36"/>
      <c r="CQ29" s="44"/>
      <c r="CR29" s="45"/>
      <c r="CS29" s="36"/>
      <c r="CT29" s="46"/>
      <c r="CU29" s="47"/>
      <c r="CV29" s="44"/>
      <c r="CW29" s="36"/>
      <c r="CX29" s="44"/>
      <c r="CY29" s="45"/>
      <c r="CZ29" s="36"/>
      <c r="DA29" s="46"/>
    </row>
    <row r="30" spans="1:105" ht="13" x14ac:dyDescent="0.3">
      <c r="A30" s="48" t="s">
        <v>59</v>
      </c>
      <c r="B30" s="28">
        <f t="shared" ref="B30:AG30" si="57">SUM(B10:B28)</f>
        <v>29215251</v>
      </c>
      <c r="C30" s="49">
        <f t="shared" si="57"/>
        <v>99.999999999999986</v>
      </c>
      <c r="D30" s="30">
        <f t="shared" si="57"/>
        <v>29900558</v>
      </c>
      <c r="E30" s="49">
        <f t="shared" si="57"/>
        <v>100</v>
      </c>
      <c r="F30" s="30">
        <f t="shared" si="57"/>
        <v>59115809</v>
      </c>
      <c r="G30" s="50">
        <f t="shared" si="57"/>
        <v>100</v>
      </c>
      <c r="H30" s="51">
        <f t="shared" si="57"/>
        <v>23595</v>
      </c>
      <c r="I30" s="52">
        <f t="shared" si="57"/>
        <v>99.999999999999986</v>
      </c>
      <c r="J30" s="51">
        <f t="shared" si="57"/>
        <v>18578</v>
      </c>
      <c r="K30" s="53">
        <f t="shared" si="57"/>
        <v>100</v>
      </c>
      <c r="L30" s="54">
        <f t="shared" si="57"/>
        <v>0</v>
      </c>
      <c r="M30" s="51">
        <f t="shared" si="57"/>
        <v>42173</v>
      </c>
      <c r="N30" s="55">
        <f t="shared" si="57"/>
        <v>100</v>
      </c>
      <c r="O30" s="51">
        <f t="shared" si="57"/>
        <v>22281</v>
      </c>
      <c r="P30" s="52">
        <f t="shared" si="57"/>
        <v>100</v>
      </c>
      <c r="Q30" s="51">
        <f t="shared" si="57"/>
        <v>17253</v>
      </c>
      <c r="R30" s="53">
        <f t="shared" si="57"/>
        <v>100</v>
      </c>
      <c r="S30" s="54">
        <f t="shared" si="57"/>
        <v>0</v>
      </c>
      <c r="T30" s="51">
        <f t="shared" si="57"/>
        <v>39534</v>
      </c>
      <c r="U30" s="55">
        <f t="shared" si="57"/>
        <v>100</v>
      </c>
      <c r="V30" s="51">
        <f t="shared" si="57"/>
        <v>20329</v>
      </c>
      <c r="W30" s="52">
        <f t="shared" si="57"/>
        <v>100</v>
      </c>
      <c r="X30" s="51">
        <f t="shared" si="57"/>
        <v>15331</v>
      </c>
      <c r="Y30" s="53">
        <f t="shared" si="57"/>
        <v>99.999999999999986</v>
      </c>
      <c r="Z30" s="54">
        <f t="shared" si="57"/>
        <v>0</v>
      </c>
      <c r="AA30" s="51">
        <f t="shared" si="57"/>
        <v>35660</v>
      </c>
      <c r="AB30" s="55">
        <f t="shared" si="57"/>
        <v>100</v>
      </c>
      <c r="AC30" s="56">
        <f t="shared" si="57"/>
        <v>17705</v>
      </c>
      <c r="AD30" s="52">
        <f t="shared" si="57"/>
        <v>100</v>
      </c>
      <c r="AE30" s="51">
        <f t="shared" si="57"/>
        <v>12846</v>
      </c>
      <c r="AF30" s="53">
        <f t="shared" si="57"/>
        <v>99.999999999999986</v>
      </c>
      <c r="AG30" s="54">
        <f t="shared" si="57"/>
        <v>0</v>
      </c>
      <c r="AH30" s="51">
        <f t="shared" ref="AH30:BM30" si="58">SUM(AH10:AH28)</f>
        <v>30551</v>
      </c>
      <c r="AI30" s="55">
        <f t="shared" si="58"/>
        <v>100</v>
      </c>
      <c r="AJ30" s="56">
        <f t="shared" si="58"/>
        <v>14045</v>
      </c>
      <c r="AK30" s="52">
        <f t="shared" si="58"/>
        <v>100.00000000000001</v>
      </c>
      <c r="AL30" s="51">
        <f t="shared" si="58"/>
        <v>9689</v>
      </c>
      <c r="AM30" s="53">
        <f t="shared" si="58"/>
        <v>100</v>
      </c>
      <c r="AN30" s="54">
        <f t="shared" si="58"/>
        <v>0</v>
      </c>
      <c r="AO30" s="51">
        <f t="shared" si="58"/>
        <v>23734</v>
      </c>
      <c r="AP30" s="55">
        <f t="shared" si="58"/>
        <v>99.999999999999986</v>
      </c>
      <c r="AQ30" s="56">
        <f t="shared" si="58"/>
        <v>9445</v>
      </c>
      <c r="AR30" s="52">
        <f t="shared" si="58"/>
        <v>99.999999999999986</v>
      </c>
      <c r="AS30" s="51">
        <f t="shared" si="58"/>
        <v>6109</v>
      </c>
      <c r="AT30" s="53">
        <f t="shared" si="58"/>
        <v>100</v>
      </c>
      <c r="AU30" s="54">
        <f t="shared" si="58"/>
        <v>0</v>
      </c>
      <c r="AV30" s="51">
        <f t="shared" si="58"/>
        <v>15554</v>
      </c>
      <c r="AW30" s="55">
        <f t="shared" si="58"/>
        <v>99.999999999999986</v>
      </c>
      <c r="AX30" s="56">
        <f t="shared" si="58"/>
        <v>4584</v>
      </c>
      <c r="AY30" s="52">
        <f t="shared" si="58"/>
        <v>100</v>
      </c>
      <c r="AZ30" s="51">
        <f t="shared" si="58"/>
        <v>2842</v>
      </c>
      <c r="BA30" s="53">
        <f t="shared" si="58"/>
        <v>100</v>
      </c>
      <c r="BB30" s="54">
        <f t="shared" si="58"/>
        <v>0</v>
      </c>
      <c r="BC30" s="51">
        <f t="shared" si="58"/>
        <v>7426</v>
      </c>
      <c r="BD30" s="55">
        <f t="shared" si="58"/>
        <v>100</v>
      </c>
      <c r="BE30" s="56">
        <f t="shared" si="58"/>
        <v>1399</v>
      </c>
      <c r="BF30" s="52">
        <f t="shared" si="58"/>
        <v>100.00000000000001</v>
      </c>
      <c r="BG30" s="51">
        <f t="shared" si="58"/>
        <v>901</v>
      </c>
      <c r="BH30" s="53">
        <f t="shared" si="58"/>
        <v>100</v>
      </c>
      <c r="BI30" s="54">
        <f t="shared" si="58"/>
        <v>0</v>
      </c>
      <c r="BJ30" s="51">
        <f t="shared" si="58"/>
        <v>2300</v>
      </c>
      <c r="BK30" s="55">
        <f t="shared" si="58"/>
        <v>100</v>
      </c>
      <c r="BL30" s="56">
        <f t="shared" si="58"/>
        <v>253</v>
      </c>
      <c r="BM30" s="52">
        <f t="shared" si="58"/>
        <v>100</v>
      </c>
      <c r="BN30" s="51">
        <f t="shared" ref="BN30:CI30" si="59">SUM(BN10:BN28)</f>
        <v>193</v>
      </c>
      <c r="BO30" s="53">
        <f t="shared" si="59"/>
        <v>100</v>
      </c>
      <c r="BP30" s="54">
        <f t="shared" si="59"/>
        <v>0</v>
      </c>
      <c r="BQ30" s="51">
        <f t="shared" si="59"/>
        <v>446</v>
      </c>
      <c r="BR30" s="55">
        <f t="shared" si="59"/>
        <v>100</v>
      </c>
      <c r="BS30" s="56">
        <f t="shared" si="59"/>
        <v>32</v>
      </c>
      <c r="BT30" s="52">
        <f t="shared" si="59"/>
        <v>100</v>
      </c>
      <c r="BU30" s="51">
        <f t="shared" si="59"/>
        <v>15</v>
      </c>
      <c r="BV30" s="53">
        <f t="shared" si="59"/>
        <v>100.00000000000001</v>
      </c>
      <c r="BW30" s="54">
        <f t="shared" si="59"/>
        <v>0</v>
      </c>
      <c r="BX30" s="51">
        <f t="shared" si="59"/>
        <v>47</v>
      </c>
      <c r="BY30" s="55">
        <f t="shared" si="59"/>
        <v>100</v>
      </c>
      <c r="BZ30" s="56">
        <f t="shared" si="59"/>
        <v>3</v>
      </c>
      <c r="CA30" s="52">
        <f t="shared" si="59"/>
        <v>99.999999999999986</v>
      </c>
      <c r="CB30" s="51">
        <f t="shared" si="59"/>
        <v>3</v>
      </c>
      <c r="CC30" s="53">
        <f t="shared" si="59"/>
        <v>99.999999999999986</v>
      </c>
      <c r="CD30" s="54">
        <f t="shared" si="59"/>
        <v>0</v>
      </c>
      <c r="CE30" s="51">
        <f t="shared" si="59"/>
        <v>6</v>
      </c>
      <c r="CF30" s="55">
        <f t="shared" si="59"/>
        <v>99.999999999999972</v>
      </c>
      <c r="CG30" s="56">
        <f t="shared" si="59"/>
        <v>1</v>
      </c>
      <c r="CH30" s="52">
        <f t="shared" si="59"/>
        <v>100</v>
      </c>
      <c r="CI30" s="51">
        <f t="shared" si="59"/>
        <v>0</v>
      </c>
      <c r="CJ30" s="53"/>
      <c r="CK30" s="54">
        <f t="shared" ref="CK30:CP30" si="60">SUM(CK10:CK28)</f>
        <v>0</v>
      </c>
      <c r="CL30" s="51">
        <f t="shared" si="60"/>
        <v>1</v>
      </c>
      <c r="CM30" s="55">
        <f t="shared" si="60"/>
        <v>100</v>
      </c>
      <c r="CN30" s="56">
        <f t="shared" si="60"/>
        <v>1</v>
      </c>
      <c r="CO30" s="52">
        <f t="shared" si="60"/>
        <v>100</v>
      </c>
      <c r="CP30" s="51">
        <f t="shared" si="60"/>
        <v>0</v>
      </c>
      <c r="CQ30" s="53"/>
      <c r="CR30" s="54">
        <f t="shared" ref="CR30:CW30" si="61">SUM(CR10:CR28)</f>
        <v>0</v>
      </c>
      <c r="CS30" s="51">
        <f t="shared" si="61"/>
        <v>1</v>
      </c>
      <c r="CT30" s="55">
        <f t="shared" si="61"/>
        <v>100</v>
      </c>
      <c r="CU30" s="56">
        <f t="shared" si="61"/>
        <v>1</v>
      </c>
      <c r="CV30" s="52">
        <f t="shared" si="61"/>
        <v>100</v>
      </c>
      <c r="CW30" s="51">
        <f t="shared" si="61"/>
        <v>0</v>
      </c>
      <c r="CX30" s="53"/>
      <c r="CY30" s="54">
        <f>SUM(CY10:CY28)</f>
        <v>0</v>
      </c>
      <c r="CZ30" s="51">
        <f>SUM(CZ10:CZ28)</f>
        <v>1</v>
      </c>
      <c r="DA30" s="55">
        <f>SUM(DA10:DA28)</f>
        <v>100</v>
      </c>
    </row>
    <row r="31" spans="1:105" ht="13" x14ac:dyDescent="0.3">
      <c r="A31" s="57"/>
      <c r="B31" s="58"/>
      <c r="C31" s="59"/>
      <c r="D31" s="59"/>
      <c r="E31" s="59"/>
      <c r="F31" s="59"/>
      <c r="G31" s="60"/>
      <c r="H31" s="36"/>
      <c r="I31" s="36"/>
      <c r="J31" s="36"/>
      <c r="K31" s="36"/>
      <c r="L31" s="45"/>
      <c r="M31" s="36"/>
      <c r="N31" s="61"/>
      <c r="O31" s="36"/>
      <c r="P31" s="36"/>
      <c r="Q31" s="36"/>
      <c r="R31" s="36"/>
      <c r="S31" s="45"/>
      <c r="T31" s="36"/>
      <c r="U31" s="61"/>
      <c r="V31" s="36"/>
      <c r="W31" s="36"/>
      <c r="X31" s="36"/>
      <c r="Y31" s="36"/>
      <c r="Z31" s="45"/>
      <c r="AA31" s="36"/>
      <c r="AB31" s="61"/>
      <c r="AC31" s="47"/>
      <c r="AD31" s="36"/>
      <c r="AE31" s="36"/>
      <c r="AF31" s="36"/>
      <c r="AG31" s="45"/>
      <c r="AH31" s="36"/>
      <c r="AI31" s="61"/>
      <c r="AJ31" s="47"/>
      <c r="AK31" s="36"/>
      <c r="AL31" s="36"/>
      <c r="AM31" s="36"/>
      <c r="AN31" s="45"/>
      <c r="AO31" s="36"/>
      <c r="AP31" s="61"/>
      <c r="AQ31" s="47"/>
      <c r="AR31" s="36"/>
      <c r="AS31" s="36"/>
      <c r="AT31" s="36"/>
      <c r="AU31" s="45"/>
      <c r="AV31" s="36"/>
      <c r="AW31" s="61"/>
      <c r="AX31" s="47"/>
      <c r="AY31" s="36"/>
      <c r="AZ31" s="36"/>
      <c r="BA31" s="36"/>
      <c r="BB31" s="45"/>
      <c r="BC31" s="36"/>
      <c r="BD31" s="61"/>
      <c r="BE31" s="47"/>
      <c r="BF31" s="36"/>
      <c r="BG31" s="36"/>
      <c r="BH31" s="36"/>
      <c r="BI31" s="45"/>
      <c r="BJ31" s="36"/>
      <c r="BK31" s="61"/>
      <c r="BL31" s="47"/>
      <c r="BM31" s="36"/>
      <c r="BN31" s="36"/>
      <c r="BO31" s="36"/>
      <c r="BP31" s="45"/>
      <c r="BQ31" s="36"/>
      <c r="BR31" s="61"/>
      <c r="BS31" s="47"/>
      <c r="BT31" s="36"/>
      <c r="BU31" s="36"/>
      <c r="BV31" s="36"/>
      <c r="BW31" s="45"/>
      <c r="BX31" s="36"/>
      <c r="BY31" s="61"/>
      <c r="BZ31" s="47"/>
      <c r="CA31" s="36"/>
      <c r="CB31" s="36"/>
      <c r="CC31" s="36"/>
      <c r="CD31" s="45"/>
      <c r="CE31" s="36"/>
      <c r="CF31" s="61"/>
      <c r="CG31" s="47"/>
      <c r="CH31" s="36"/>
      <c r="CI31" s="36"/>
      <c r="CJ31" s="36"/>
      <c r="CK31" s="45"/>
      <c r="CL31" s="36"/>
      <c r="CM31" s="61"/>
      <c r="CN31" s="47"/>
      <c r="CO31" s="36"/>
      <c r="CP31" s="36"/>
      <c r="CQ31" s="36"/>
      <c r="CR31" s="45"/>
      <c r="CS31" s="36"/>
      <c r="CT31" s="61"/>
      <c r="CU31" s="47"/>
      <c r="CV31" s="36"/>
      <c r="CW31" s="36"/>
      <c r="CX31" s="36"/>
      <c r="CY31" s="45"/>
      <c r="CZ31" s="36"/>
      <c r="DA31" s="61"/>
    </row>
    <row r="32" spans="1:105" ht="13" x14ac:dyDescent="0.3">
      <c r="A32" s="62" t="s">
        <v>39</v>
      </c>
      <c r="B32" s="63"/>
      <c r="C32" s="63"/>
      <c r="D32" s="63"/>
      <c r="E32" s="63"/>
      <c r="F32" s="63"/>
      <c r="G32" s="63"/>
      <c r="H32" s="64">
        <v>0</v>
      </c>
      <c r="I32" s="65"/>
      <c r="J32" s="65">
        <v>0</v>
      </c>
      <c r="K32" s="65"/>
      <c r="L32" s="66"/>
      <c r="M32" s="65">
        <v>0</v>
      </c>
      <c r="N32" s="67"/>
      <c r="O32" s="64">
        <v>0</v>
      </c>
      <c r="P32" s="65"/>
      <c r="Q32" s="65">
        <v>0</v>
      </c>
      <c r="R32" s="65"/>
      <c r="S32" s="66"/>
      <c r="T32" s="65">
        <v>0</v>
      </c>
      <c r="U32" s="67"/>
      <c r="V32" s="64">
        <v>0</v>
      </c>
      <c r="W32" s="65"/>
      <c r="X32" s="65">
        <v>0</v>
      </c>
      <c r="Y32" s="65"/>
      <c r="Z32" s="66"/>
      <c r="AA32" s="65">
        <v>0</v>
      </c>
      <c r="AB32" s="67"/>
      <c r="AC32" s="64">
        <v>0</v>
      </c>
      <c r="AD32" s="65"/>
      <c r="AE32" s="65">
        <v>0</v>
      </c>
      <c r="AF32" s="65"/>
      <c r="AG32" s="66"/>
      <c r="AH32" s="65">
        <v>0</v>
      </c>
      <c r="AI32" s="67"/>
      <c r="AJ32" s="64">
        <v>0</v>
      </c>
      <c r="AK32" s="65"/>
      <c r="AL32" s="65">
        <v>0</v>
      </c>
      <c r="AM32" s="65"/>
      <c r="AN32" s="66"/>
      <c r="AO32" s="65">
        <v>0</v>
      </c>
      <c r="AP32" s="67"/>
      <c r="AQ32" s="64">
        <v>0</v>
      </c>
      <c r="AR32" s="65"/>
      <c r="AS32" s="65">
        <v>0</v>
      </c>
      <c r="AT32" s="65"/>
      <c r="AU32" s="66"/>
      <c r="AV32" s="65">
        <v>0</v>
      </c>
      <c r="AW32" s="67"/>
      <c r="AX32" s="64">
        <v>0</v>
      </c>
      <c r="AY32" s="65"/>
      <c r="AZ32" s="65">
        <v>0</v>
      </c>
      <c r="BA32" s="65"/>
      <c r="BB32" s="66"/>
      <c r="BC32" s="65">
        <v>0</v>
      </c>
      <c r="BD32" s="67"/>
      <c r="BE32" s="64">
        <v>0</v>
      </c>
      <c r="BF32" s="65"/>
      <c r="BG32" s="65">
        <v>0</v>
      </c>
      <c r="BH32" s="65"/>
      <c r="BI32" s="66"/>
      <c r="BJ32" s="65">
        <v>0</v>
      </c>
      <c r="BK32" s="67"/>
      <c r="BL32" s="64">
        <v>0</v>
      </c>
      <c r="BM32" s="65"/>
      <c r="BN32" s="65">
        <v>0</v>
      </c>
      <c r="BO32" s="65"/>
      <c r="BP32" s="66"/>
      <c r="BQ32" s="65">
        <v>0</v>
      </c>
      <c r="BR32" s="67"/>
      <c r="BS32" s="64">
        <v>0</v>
      </c>
      <c r="BT32" s="65"/>
      <c r="BU32" s="65">
        <v>0</v>
      </c>
      <c r="BV32" s="65"/>
      <c r="BW32" s="66"/>
      <c r="BX32" s="65">
        <v>0</v>
      </c>
      <c r="BY32" s="67"/>
      <c r="BZ32" s="64">
        <v>0</v>
      </c>
      <c r="CA32" s="65"/>
      <c r="CB32" s="65">
        <v>0</v>
      </c>
      <c r="CC32" s="65"/>
      <c r="CD32" s="66"/>
      <c r="CE32" s="65">
        <v>0</v>
      </c>
      <c r="CF32" s="67"/>
      <c r="CG32" s="64">
        <v>0</v>
      </c>
      <c r="CH32" s="65"/>
      <c r="CI32" s="65">
        <v>0</v>
      </c>
      <c r="CJ32" s="65"/>
      <c r="CK32" s="66"/>
      <c r="CL32" s="65">
        <v>0</v>
      </c>
      <c r="CM32" s="67"/>
      <c r="CN32" s="64">
        <v>0</v>
      </c>
      <c r="CO32" s="65"/>
      <c r="CP32" s="65">
        <v>0</v>
      </c>
      <c r="CQ32" s="65"/>
      <c r="CR32" s="66"/>
      <c r="CS32" s="65">
        <v>0</v>
      </c>
      <c r="CT32" s="67"/>
      <c r="CU32" s="64">
        <v>0</v>
      </c>
      <c r="CV32" s="65"/>
      <c r="CW32" s="65">
        <v>0</v>
      </c>
      <c r="CX32" s="65"/>
      <c r="CY32" s="66"/>
      <c r="CZ32" s="65">
        <v>0</v>
      </c>
      <c r="DA32" s="67"/>
    </row>
    <row r="33" spans="1:1024" ht="13" x14ac:dyDescent="0.3">
      <c r="A33" s="21" t="s">
        <v>60</v>
      </c>
      <c r="B33" s="68">
        <f>B30+B32</f>
        <v>29215251</v>
      </c>
      <c r="C33" s="68"/>
      <c r="D33" s="68">
        <f>D30+D32</f>
        <v>29900558</v>
      </c>
      <c r="E33" s="68"/>
      <c r="F33" s="69">
        <f>F30+F32</f>
        <v>59115809</v>
      </c>
      <c r="G33" s="68"/>
      <c r="H33" s="70">
        <f>H30+H32</f>
        <v>23595</v>
      </c>
      <c r="I33" s="71"/>
      <c r="J33" s="71">
        <f>J30+J32</f>
        <v>18578</v>
      </c>
      <c r="K33" s="71"/>
      <c r="L33" s="72">
        <f>L30+L32</f>
        <v>0</v>
      </c>
      <c r="M33" s="72">
        <f>M30+M32</f>
        <v>42173</v>
      </c>
      <c r="N33" s="73"/>
      <c r="O33" s="70">
        <f>O30+O32</f>
        <v>22281</v>
      </c>
      <c r="P33" s="71"/>
      <c r="Q33" s="71">
        <f>Q30+Q32</f>
        <v>17253</v>
      </c>
      <c r="R33" s="71"/>
      <c r="S33" s="72">
        <f>S30+S32</f>
        <v>0</v>
      </c>
      <c r="T33" s="72">
        <f>T30+T32</f>
        <v>39534</v>
      </c>
      <c r="U33" s="73"/>
      <c r="V33" s="70">
        <f>V30+V32</f>
        <v>20329</v>
      </c>
      <c r="W33" s="71"/>
      <c r="X33" s="71">
        <f>X30+X32</f>
        <v>15331</v>
      </c>
      <c r="Y33" s="71"/>
      <c r="Z33" s="72">
        <f>Z30+Z32</f>
        <v>0</v>
      </c>
      <c r="AA33" s="72">
        <f>AA30+AA32</f>
        <v>35660</v>
      </c>
      <c r="AB33" s="73"/>
      <c r="AC33" s="70">
        <f>AC30+AC32</f>
        <v>17705</v>
      </c>
      <c r="AD33" s="71"/>
      <c r="AE33" s="71">
        <f>AE30+AE32</f>
        <v>12846</v>
      </c>
      <c r="AF33" s="71"/>
      <c r="AG33" s="72">
        <f>AG30+AG32</f>
        <v>0</v>
      </c>
      <c r="AH33" s="72">
        <f>AH30+AH32</f>
        <v>30551</v>
      </c>
      <c r="AI33" s="73"/>
      <c r="AJ33" s="70">
        <f>AJ30+AJ32</f>
        <v>14045</v>
      </c>
      <c r="AK33" s="71"/>
      <c r="AL33" s="71">
        <f>AL30+AL32</f>
        <v>9689</v>
      </c>
      <c r="AM33" s="71"/>
      <c r="AN33" s="72">
        <f>AN30+AN32</f>
        <v>0</v>
      </c>
      <c r="AO33" s="72">
        <f>AO30+AO32</f>
        <v>23734</v>
      </c>
      <c r="AP33" s="73"/>
      <c r="AQ33" s="70">
        <f>AQ30+AQ32</f>
        <v>9445</v>
      </c>
      <c r="AR33" s="71"/>
      <c r="AS33" s="71">
        <f>AS30+AS32</f>
        <v>6109</v>
      </c>
      <c r="AT33" s="71"/>
      <c r="AU33" s="72">
        <f>AU30+AU32</f>
        <v>0</v>
      </c>
      <c r="AV33" s="72">
        <f>AV30+AV32</f>
        <v>15554</v>
      </c>
      <c r="AW33" s="73"/>
      <c r="AX33" s="70">
        <f>AX30+AX32</f>
        <v>4584</v>
      </c>
      <c r="AY33" s="71"/>
      <c r="AZ33" s="71">
        <f>AZ30+AZ32</f>
        <v>2842</v>
      </c>
      <c r="BA33" s="71"/>
      <c r="BB33" s="72">
        <f>BB30+BB32</f>
        <v>0</v>
      </c>
      <c r="BC33" s="72">
        <f>BC30+BC32</f>
        <v>7426</v>
      </c>
      <c r="BD33" s="73"/>
      <c r="BE33" s="70">
        <f>BE30+BE32</f>
        <v>1399</v>
      </c>
      <c r="BF33" s="71"/>
      <c r="BG33" s="71">
        <f>BG30+BG32</f>
        <v>901</v>
      </c>
      <c r="BH33" s="71"/>
      <c r="BI33" s="72">
        <f>BI30+BI32</f>
        <v>0</v>
      </c>
      <c r="BJ33" s="72">
        <f>BJ30+BJ32</f>
        <v>2300</v>
      </c>
      <c r="BK33" s="73"/>
      <c r="BL33" s="70">
        <f>BL30+BL32</f>
        <v>253</v>
      </c>
      <c r="BM33" s="71"/>
      <c r="BN33" s="71">
        <f>BN30+BN32</f>
        <v>193</v>
      </c>
      <c r="BO33" s="71"/>
      <c r="BP33" s="72">
        <f>BP30+BP32</f>
        <v>0</v>
      </c>
      <c r="BQ33" s="72">
        <f>BQ30+BQ32</f>
        <v>446</v>
      </c>
      <c r="BR33" s="73"/>
      <c r="BS33" s="70">
        <f>BS30+BS32</f>
        <v>32</v>
      </c>
      <c r="BT33" s="71"/>
      <c r="BU33" s="71">
        <f>BU30+BU32</f>
        <v>15</v>
      </c>
      <c r="BV33" s="71"/>
      <c r="BW33" s="72">
        <f>BW30+BW32</f>
        <v>0</v>
      </c>
      <c r="BX33" s="72">
        <f>BX30+BX32</f>
        <v>47</v>
      </c>
      <c r="BY33" s="73"/>
      <c r="BZ33" s="70">
        <f>BZ30+BZ32</f>
        <v>3</v>
      </c>
      <c r="CA33" s="71"/>
      <c r="CB33" s="71">
        <f>CB30+CB32</f>
        <v>3</v>
      </c>
      <c r="CC33" s="71"/>
      <c r="CD33" s="72">
        <f>CD30+CD32</f>
        <v>0</v>
      </c>
      <c r="CE33" s="72">
        <f>CE30+CE32</f>
        <v>6</v>
      </c>
      <c r="CF33" s="73"/>
      <c r="CG33" s="70">
        <f>CG30+CG32</f>
        <v>1</v>
      </c>
      <c r="CH33" s="71"/>
      <c r="CI33" s="71">
        <f>CI30+CI32</f>
        <v>0</v>
      </c>
      <c r="CJ33" s="71"/>
      <c r="CK33" s="72">
        <f>CK30+CK32</f>
        <v>0</v>
      </c>
      <c r="CL33" s="72">
        <f>CL30+CL32</f>
        <v>1</v>
      </c>
      <c r="CM33" s="73"/>
      <c r="CN33" s="70">
        <f>CN30+CN32</f>
        <v>1</v>
      </c>
      <c r="CO33" s="71"/>
      <c r="CP33" s="71">
        <f>CP30+CP32</f>
        <v>0</v>
      </c>
      <c r="CQ33" s="71"/>
      <c r="CR33" s="72">
        <f>CR30+CR32</f>
        <v>0</v>
      </c>
      <c r="CS33" s="72">
        <f>CS30+CS32</f>
        <v>1</v>
      </c>
      <c r="CT33" s="73"/>
      <c r="CU33" s="70">
        <f>CU30+CU32</f>
        <v>1</v>
      </c>
      <c r="CV33" s="71"/>
      <c r="CW33" s="71">
        <f>CW30+CW32</f>
        <v>0</v>
      </c>
      <c r="CX33" s="71"/>
      <c r="CY33" s="72">
        <f>CY30+CY32</f>
        <v>0</v>
      </c>
      <c r="CZ33" s="72">
        <f>CZ30+CZ32</f>
        <v>1</v>
      </c>
      <c r="DA33" s="73"/>
    </row>
    <row r="34" spans="1:1024" ht="13" x14ac:dyDescent="0.3">
      <c r="A34" s="9"/>
      <c r="B34" s="9"/>
      <c r="C34" s="9"/>
      <c r="D34" s="9"/>
      <c r="E34" s="9"/>
      <c r="F34" s="9"/>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row>
    <row r="35" spans="1:1024" ht="13" x14ac:dyDescent="0.3">
      <c r="A35" s="9"/>
      <c r="B35" s="9"/>
      <c r="C35" s="9"/>
      <c r="D35" s="9"/>
      <c r="E35" s="9"/>
      <c r="F35" s="9"/>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74"/>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row>
    <row r="36" spans="1:1024" s="9" customFormat="1" ht="15.5" x14ac:dyDescent="0.35">
      <c r="A36" s="4" t="s">
        <v>3</v>
      </c>
      <c r="B36" s="75"/>
      <c r="C36" s="75"/>
      <c r="D36" s="75"/>
      <c r="E36" s="75"/>
      <c r="F36" s="75"/>
      <c r="AZ36" s="34"/>
      <c r="BA36" s="34"/>
      <c r="AIC36" s="7"/>
      <c r="AID36" s="7"/>
      <c r="AIE36" s="7"/>
      <c r="AIF36" s="7"/>
      <c r="AIG36" s="7"/>
      <c r="AIH36" s="7"/>
      <c r="AII36" s="7"/>
      <c r="AIJ36" s="7"/>
      <c r="AIK36" s="7"/>
      <c r="AIL36" s="7"/>
      <c r="AIM36" s="7"/>
      <c r="AIN36" s="7"/>
      <c r="AIO36" s="7"/>
      <c r="AIP36" s="7"/>
      <c r="AIQ36" s="7"/>
      <c r="AIR36" s="7"/>
      <c r="AIS36" s="7"/>
      <c r="AIT36" s="7"/>
      <c r="AIU36" s="7"/>
      <c r="AIV36" s="7"/>
      <c r="AIW36" s="7"/>
      <c r="AIX36" s="7"/>
      <c r="AIY36" s="7"/>
      <c r="AIZ36" s="7"/>
      <c r="AJA36" s="7"/>
      <c r="AJB36" s="7"/>
      <c r="AJC36" s="7"/>
      <c r="AJD36" s="7"/>
      <c r="AJE36" s="7"/>
      <c r="AJF36" s="7"/>
      <c r="AJG36" s="7"/>
      <c r="AJH36" s="7"/>
      <c r="AJI36" s="7"/>
      <c r="AJJ36" s="7"/>
      <c r="AJK36" s="7"/>
      <c r="AJL36" s="7"/>
      <c r="AJM36" s="7"/>
      <c r="AJN36" s="7"/>
      <c r="AJO36" s="7"/>
      <c r="AJP36" s="7"/>
      <c r="AJQ36" s="7"/>
      <c r="AJR36" s="7"/>
      <c r="AJS36" s="7"/>
      <c r="AJT36" s="7"/>
      <c r="AJU36" s="7"/>
      <c r="AJV36" s="7"/>
      <c r="AJW36" s="7"/>
      <c r="AJX36" s="7"/>
      <c r="AJY36" s="7"/>
      <c r="AJZ36" s="7"/>
      <c r="AKA36" s="7"/>
      <c r="AKB36" s="7"/>
      <c r="AKC36" s="7"/>
      <c r="AKD36" s="7"/>
      <c r="AKE36" s="7"/>
      <c r="AKF36" s="7"/>
      <c r="AKG36" s="7"/>
      <c r="AKH36" s="7"/>
      <c r="AKI36" s="7"/>
      <c r="AKJ36" s="7"/>
      <c r="AKK36" s="7"/>
      <c r="AKL36" s="7"/>
      <c r="AKM36" s="7"/>
      <c r="AKN36" s="7"/>
      <c r="AKO36" s="7"/>
      <c r="AKP36" s="7"/>
      <c r="AKQ36" s="7"/>
      <c r="AKR36" s="7"/>
      <c r="AKS36" s="7"/>
      <c r="AKT36" s="7"/>
      <c r="AKU36" s="7"/>
      <c r="AKV36" s="7"/>
      <c r="AKW36" s="7"/>
      <c r="AKX36" s="7"/>
      <c r="AKY36" s="7"/>
      <c r="AKZ36" s="7"/>
      <c r="ALA36" s="7"/>
      <c r="ALB36" s="7"/>
      <c r="ALC36" s="7"/>
      <c r="ALD36" s="7"/>
      <c r="ALE36" s="7"/>
      <c r="ALF36" s="7"/>
      <c r="ALG36" s="7"/>
      <c r="ALH36" s="7"/>
      <c r="ALI36" s="7"/>
      <c r="ALJ36" s="7"/>
      <c r="ALK36" s="7"/>
      <c r="ALL36" s="7"/>
      <c r="ALM36" s="7"/>
      <c r="ALN36" s="7"/>
      <c r="ALO36" s="7"/>
      <c r="ALP36" s="7"/>
      <c r="ALQ36" s="7"/>
      <c r="ALR36" s="7"/>
      <c r="ALS36" s="7"/>
      <c r="ALT36" s="7"/>
      <c r="ALU36" s="7"/>
      <c r="ALV36" s="7"/>
      <c r="ALW36" s="7"/>
      <c r="ALX36" s="7"/>
      <c r="ALY36" s="7"/>
      <c r="ALZ36" s="7"/>
      <c r="AMA36" s="7"/>
      <c r="AMB36" s="7"/>
      <c r="AMC36" s="7"/>
      <c r="AMD36" s="7"/>
      <c r="AME36" s="7"/>
      <c r="AMF36" s="7"/>
      <c r="AMG36" s="7"/>
      <c r="AMH36" s="7"/>
      <c r="AMI36" s="7"/>
      <c r="AMJ36" s="7"/>
    </row>
    <row r="37" spans="1:1024" s="9" customFormat="1" ht="13" x14ac:dyDescent="0.3">
      <c r="A37" s="75" t="s">
        <v>61</v>
      </c>
      <c r="B37" s="7" t="s">
        <v>62</v>
      </c>
      <c r="C37" s="7"/>
      <c r="D37" s="7"/>
      <c r="E37" s="76"/>
      <c r="F37" s="76"/>
      <c r="AIC37" s="7"/>
      <c r="AID37" s="7"/>
      <c r="AIE37" s="7"/>
      <c r="AIF37" s="7"/>
      <c r="AIG37" s="7"/>
      <c r="AIH37" s="7"/>
      <c r="AII37" s="7"/>
      <c r="AIJ37" s="7"/>
      <c r="AIK37" s="7"/>
      <c r="AIL37" s="7"/>
      <c r="AIM37" s="7"/>
      <c r="AIN37" s="7"/>
      <c r="AIO37" s="7"/>
      <c r="AIP37" s="7"/>
      <c r="AIQ37" s="7"/>
      <c r="AIR37" s="7"/>
      <c r="AIS37" s="7"/>
      <c r="AIT37" s="7"/>
      <c r="AIU37" s="7"/>
      <c r="AIV37" s="7"/>
      <c r="AIW37" s="7"/>
      <c r="AIX37" s="7"/>
      <c r="AIY37" s="7"/>
      <c r="AIZ37" s="7"/>
      <c r="AJA37" s="7"/>
      <c r="AJB37" s="7"/>
      <c r="AJC37" s="7"/>
      <c r="AJD37" s="7"/>
      <c r="AJE37" s="7"/>
      <c r="AJF37" s="7"/>
      <c r="AJG37" s="7"/>
      <c r="AJH37" s="7"/>
      <c r="AJI37" s="7"/>
      <c r="AJJ37" s="7"/>
      <c r="AJK37" s="7"/>
      <c r="AJL37" s="7"/>
      <c r="AJM37" s="7"/>
      <c r="AJN37" s="7"/>
      <c r="AJO37" s="7"/>
      <c r="AJP37" s="7"/>
      <c r="AJQ37" s="7"/>
      <c r="AJR37" s="7"/>
      <c r="AJS37" s="7"/>
      <c r="AJT37" s="7"/>
      <c r="AJU37" s="7"/>
      <c r="AJV37" s="7"/>
      <c r="AJW37" s="7"/>
      <c r="AJX37" s="7"/>
      <c r="AJY37" s="7"/>
      <c r="AJZ37" s="7"/>
      <c r="AKA37" s="7"/>
      <c r="AKB37" s="7"/>
      <c r="AKC37" s="7"/>
      <c r="AKD37" s="7"/>
      <c r="AKE37" s="7"/>
      <c r="AKF37" s="7"/>
      <c r="AKG37" s="7"/>
      <c r="AKH37" s="7"/>
      <c r="AKI37" s="7"/>
      <c r="AKJ37" s="7"/>
      <c r="AKK37" s="7"/>
      <c r="AKL37" s="7"/>
      <c r="AKM37" s="7"/>
      <c r="AKN37" s="7"/>
      <c r="AKO37" s="7"/>
      <c r="AKP37" s="7"/>
      <c r="AKQ37" s="7"/>
      <c r="AKR37" s="7"/>
      <c r="AKS37" s="7"/>
      <c r="AKT37" s="7"/>
      <c r="AKU37" s="7"/>
      <c r="AKV37" s="7"/>
      <c r="AKW37" s="7"/>
      <c r="AKX37" s="7"/>
      <c r="AKY37" s="7"/>
      <c r="AKZ37" s="7"/>
      <c r="ALA37" s="7"/>
      <c r="ALB37" s="7"/>
      <c r="ALC37" s="7"/>
      <c r="ALD37" s="7"/>
      <c r="ALE37" s="7"/>
      <c r="ALF37" s="7"/>
      <c r="ALG37" s="7"/>
      <c r="ALH37" s="7"/>
      <c r="ALI37" s="7"/>
      <c r="ALJ37" s="7"/>
      <c r="ALK37" s="7"/>
      <c r="ALL37" s="7"/>
      <c r="ALM37" s="7"/>
      <c r="ALN37" s="7"/>
      <c r="ALO37" s="7"/>
      <c r="ALP37" s="7"/>
      <c r="ALQ37" s="7"/>
      <c r="ALR37" s="7"/>
      <c r="ALS37" s="7"/>
      <c r="ALT37" s="7"/>
      <c r="ALU37" s="7"/>
      <c r="ALV37" s="7"/>
      <c r="ALW37" s="7"/>
      <c r="ALX37" s="7"/>
      <c r="ALY37" s="7"/>
      <c r="ALZ37" s="7"/>
      <c r="AMA37" s="7"/>
      <c r="AMB37" s="7"/>
      <c r="AMC37" s="7"/>
      <c r="AMD37" s="7"/>
      <c r="AME37" s="7"/>
      <c r="AMF37" s="7"/>
      <c r="AMG37" s="7"/>
      <c r="AMH37" s="7"/>
      <c r="AMI37" s="7"/>
      <c r="AMJ37" s="7"/>
    </row>
    <row r="38" spans="1:1024" s="9" customFormat="1" ht="13" x14ac:dyDescent="0.3">
      <c r="A38" s="75" t="s">
        <v>63</v>
      </c>
      <c r="B38" s="7"/>
      <c r="C38" s="7"/>
      <c r="D38" s="7"/>
      <c r="E38" s="7"/>
      <c r="F38" s="7"/>
      <c r="AIC38" s="7"/>
      <c r="AID38" s="7"/>
      <c r="AIE38" s="7"/>
      <c r="AIF38" s="7"/>
      <c r="AIG38" s="7"/>
      <c r="AIH38" s="7"/>
      <c r="AII38" s="7"/>
      <c r="AIJ38" s="7"/>
      <c r="AIK38" s="7"/>
      <c r="AIL38" s="7"/>
      <c r="AIM38" s="7"/>
      <c r="AIN38" s="7"/>
      <c r="AIO38" s="7"/>
      <c r="AIP38" s="7"/>
      <c r="AIQ38" s="7"/>
      <c r="AIR38" s="7"/>
      <c r="AIS38" s="7"/>
      <c r="AIT38" s="7"/>
      <c r="AIU38" s="7"/>
      <c r="AIV38" s="7"/>
      <c r="AIW38" s="7"/>
      <c r="AIX38" s="7"/>
      <c r="AIY38" s="7"/>
      <c r="AIZ38" s="7"/>
      <c r="AJA38" s="7"/>
      <c r="AJB38" s="7"/>
      <c r="AJC38" s="7"/>
      <c r="AJD38" s="7"/>
      <c r="AJE38" s="7"/>
      <c r="AJF38" s="7"/>
      <c r="AJG38" s="7"/>
      <c r="AJH38" s="7"/>
      <c r="AJI38" s="7"/>
      <c r="AJJ38" s="7"/>
      <c r="AJK38" s="7"/>
      <c r="AJL38" s="7"/>
      <c r="AJM38" s="7"/>
      <c r="AJN38" s="7"/>
      <c r="AJO38" s="7"/>
      <c r="AJP38" s="7"/>
      <c r="AJQ38" s="7"/>
      <c r="AJR38" s="7"/>
      <c r="AJS38" s="7"/>
      <c r="AJT38" s="7"/>
      <c r="AJU38" s="7"/>
      <c r="AJV38" s="7"/>
      <c r="AJW38" s="7"/>
      <c r="AJX38" s="7"/>
      <c r="AJY38" s="7"/>
      <c r="AJZ38" s="7"/>
      <c r="AKA38" s="7"/>
      <c r="AKB38" s="7"/>
      <c r="AKC38" s="7"/>
      <c r="AKD38" s="7"/>
      <c r="AKE38" s="7"/>
      <c r="AKF38" s="7"/>
      <c r="AKG38" s="7"/>
      <c r="AKH38" s="7"/>
      <c r="AKI38" s="7"/>
      <c r="AKJ38" s="7"/>
      <c r="AKK38" s="7"/>
      <c r="AKL38" s="7"/>
      <c r="AKM38" s="7"/>
      <c r="AKN38" s="7"/>
      <c r="AKO38" s="7"/>
      <c r="AKP38" s="7"/>
      <c r="AKQ38" s="7"/>
      <c r="AKR38" s="7"/>
      <c r="AKS38" s="7"/>
      <c r="AKT38" s="7"/>
      <c r="AKU38" s="7"/>
      <c r="AKV38" s="7"/>
      <c r="AKW38" s="7"/>
      <c r="AKX38" s="7"/>
      <c r="AKY38" s="7"/>
      <c r="AKZ38" s="7"/>
      <c r="ALA38" s="7"/>
      <c r="ALB38" s="7"/>
      <c r="ALC38" s="7"/>
      <c r="ALD38" s="7"/>
      <c r="ALE38" s="7"/>
      <c r="ALF38" s="7"/>
      <c r="ALG38" s="7"/>
      <c r="ALH38" s="7"/>
      <c r="ALI38" s="7"/>
      <c r="ALJ38" s="7"/>
      <c r="ALK38" s="7"/>
      <c r="ALL38" s="7"/>
      <c r="ALM38" s="7"/>
      <c r="ALN38" s="7"/>
      <c r="ALO38" s="7"/>
      <c r="ALP38" s="7"/>
      <c r="ALQ38" s="7"/>
      <c r="ALR38" s="7"/>
      <c r="ALS38" s="7"/>
      <c r="ALT38" s="7"/>
      <c r="ALU38" s="7"/>
      <c r="ALV38" s="7"/>
      <c r="ALW38" s="7"/>
      <c r="ALX38" s="7"/>
      <c r="ALY38" s="7"/>
      <c r="ALZ38" s="7"/>
      <c r="AMA38" s="7"/>
      <c r="AMB38" s="7"/>
      <c r="AMC38" s="7"/>
      <c r="AMD38" s="7"/>
      <c r="AME38" s="7"/>
      <c r="AMF38" s="7"/>
      <c r="AMG38" s="7"/>
      <c r="AMH38" s="7"/>
      <c r="AMI38" s="7"/>
      <c r="AMJ38" s="7"/>
    </row>
    <row r="39" spans="1:1024" ht="13" x14ac:dyDescent="0.3">
      <c r="A39" s="9" t="s">
        <v>64</v>
      </c>
      <c r="B39" s="77" t="s">
        <v>5</v>
      </c>
    </row>
    <row r="40" spans="1:1024" ht="13" x14ac:dyDescent="0.3">
      <c r="A40" s="9" t="s">
        <v>65</v>
      </c>
      <c r="B40" s="7" t="s">
        <v>70</v>
      </c>
    </row>
  </sheetData>
  <mergeCells count="16">
    <mergeCell ref="H7:DA7"/>
    <mergeCell ref="B8:G8"/>
    <mergeCell ref="H8:N8"/>
    <mergeCell ref="O8:U8"/>
    <mergeCell ref="V8:AB8"/>
    <mergeCell ref="AC8:AI8"/>
    <mergeCell ref="AJ8:AP8"/>
    <mergeCell ref="AQ8:AW8"/>
    <mergeCell ref="AX8:BD8"/>
    <mergeCell ref="BE8:BK8"/>
    <mergeCell ref="BL8:BR8"/>
    <mergeCell ref="BS8:BY8"/>
    <mergeCell ref="BZ8:CF8"/>
    <mergeCell ref="CG8:CM8"/>
    <mergeCell ref="CN8:CT8"/>
    <mergeCell ref="CU8:DA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5"/>
  <sheetViews>
    <sheetView tabSelected="1" zoomScale="80" zoomScaleNormal="80" workbookViewId="0">
      <pane xSplit="1" ySplit="7" topLeftCell="B19" activePane="bottomRight" state="frozen"/>
      <selection pane="topRight" activeCell="B1" sqref="B1"/>
      <selection pane="bottomLeft" activeCell="A36" sqref="A36"/>
      <selection pane="bottomRight" activeCell="C33" sqref="C33"/>
    </sheetView>
  </sheetViews>
  <sheetFormatPr baseColWidth="10" defaultColWidth="8.7265625" defaultRowHeight="13" x14ac:dyDescent="0.3"/>
  <cols>
    <col min="1" max="1" width="10.81640625" style="82" customWidth="1"/>
    <col min="2" max="2" width="24.453125" style="82" customWidth="1"/>
    <col min="3" max="3" width="10.81640625" style="9" customWidth="1"/>
    <col min="4" max="9" width="13.1796875" style="9" customWidth="1"/>
    <col min="10" max="10" width="13.1796875" style="118" customWidth="1"/>
    <col min="11" max="34" width="13.1796875" style="9" customWidth="1"/>
    <col min="35" max="991" width="10.81640625" style="9" customWidth="1"/>
    <col min="992" max="1025" width="10.81640625" customWidth="1"/>
  </cols>
  <sheetData>
    <row r="1" spans="1:1024" ht="15.5" x14ac:dyDescent="0.35">
      <c r="A1" s="83" t="s">
        <v>71</v>
      </c>
      <c r="B1" s="83"/>
    </row>
    <row r="2" spans="1:1024" s="11" customFormat="1" ht="18.5" x14ac:dyDescent="0.45">
      <c r="A2" s="84" t="s">
        <v>20</v>
      </c>
      <c r="B2" s="11" t="s">
        <v>72</v>
      </c>
      <c r="J2" s="119"/>
    </row>
    <row r="3" spans="1:1024" s="1" customFormat="1" ht="15.5" x14ac:dyDescent="0.35">
      <c r="A3" s="83" t="s">
        <v>22</v>
      </c>
      <c r="B3" s="83"/>
      <c r="J3" s="120"/>
    </row>
    <row r="4" spans="1:1024" s="1" customFormat="1" ht="15.5" x14ac:dyDescent="0.35">
      <c r="A4" s="83" t="s">
        <v>73</v>
      </c>
      <c r="B4" s="83"/>
      <c r="J4" s="120"/>
    </row>
    <row r="5" spans="1:1024" x14ac:dyDescent="0.3">
      <c r="A5" s="85"/>
      <c r="B5" s="85"/>
    </row>
    <row r="6" spans="1:1024" x14ac:dyDescent="0.3">
      <c r="A6" s="85"/>
    </row>
    <row r="7" spans="1:1024" x14ac:dyDescent="0.3">
      <c r="A7" s="86"/>
      <c r="B7" s="246" t="s">
        <v>26</v>
      </c>
      <c r="C7" s="247" t="s">
        <v>74</v>
      </c>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c r="AW7" s="247"/>
      <c r="AX7" s="247"/>
      <c r="AY7" s="247"/>
      <c r="AZ7" s="247"/>
      <c r="BA7" s="247"/>
      <c r="BB7" s="247"/>
      <c r="BC7" s="247"/>
      <c r="BD7" s="247"/>
      <c r="BE7" s="247"/>
      <c r="BF7" s="247"/>
      <c r="BG7" s="247"/>
      <c r="BH7" s="247"/>
      <c r="BI7" s="247"/>
      <c r="BJ7" s="247"/>
      <c r="BK7" s="247"/>
      <c r="BL7" s="247"/>
      <c r="BM7" s="247"/>
      <c r="BN7" s="247"/>
      <c r="BO7" s="247"/>
      <c r="BP7" s="247"/>
      <c r="BQ7" s="247"/>
      <c r="BR7" s="247"/>
      <c r="BS7" s="247"/>
      <c r="BT7" s="247"/>
      <c r="BU7" s="247"/>
      <c r="BV7" s="247"/>
      <c r="BW7" s="247"/>
      <c r="BX7" s="247"/>
      <c r="BY7" s="247"/>
      <c r="BZ7" s="247"/>
      <c r="CA7" s="247"/>
      <c r="CB7" s="247"/>
      <c r="CC7" s="247"/>
      <c r="CD7" s="247"/>
      <c r="CE7" s="247"/>
      <c r="CF7" s="247"/>
      <c r="CG7" s="247"/>
      <c r="CH7" s="247"/>
      <c r="CI7" s="247"/>
      <c r="CJ7" s="247"/>
      <c r="CK7" s="247"/>
      <c r="CL7" s="247"/>
      <c r="CM7" s="247"/>
      <c r="CN7" s="247"/>
      <c r="CO7" s="247"/>
    </row>
    <row r="8" spans="1:1024" s="229" customFormat="1" ht="26" x14ac:dyDescent="0.3">
      <c r="A8" s="223" t="s">
        <v>25</v>
      </c>
      <c r="B8" s="246"/>
      <c r="C8" s="224" t="s">
        <v>75</v>
      </c>
      <c r="D8" s="225" t="s">
        <v>76</v>
      </c>
      <c r="E8" s="226">
        <v>43979</v>
      </c>
      <c r="F8" s="226">
        <v>43978</v>
      </c>
      <c r="G8" s="226">
        <v>43977</v>
      </c>
      <c r="H8" s="226">
        <v>43976</v>
      </c>
      <c r="I8" s="226">
        <v>43975</v>
      </c>
      <c r="J8" s="227">
        <v>43974</v>
      </c>
      <c r="K8" s="228">
        <v>43973</v>
      </c>
      <c r="L8" s="228">
        <v>43972</v>
      </c>
      <c r="M8" s="228">
        <v>43971</v>
      </c>
      <c r="N8" s="228">
        <v>43970</v>
      </c>
      <c r="O8" s="228">
        <v>43969</v>
      </c>
      <c r="P8" s="228">
        <v>43968</v>
      </c>
      <c r="Q8" s="228">
        <v>43967</v>
      </c>
      <c r="R8" s="228">
        <v>43966</v>
      </c>
      <c r="S8" s="228">
        <v>43965</v>
      </c>
      <c r="T8" s="228">
        <v>43964</v>
      </c>
      <c r="U8" s="228">
        <v>43963</v>
      </c>
      <c r="V8" s="228">
        <v>43962</v>
      </c>
      <c r="W8" s="228">
        <v>43961</v>
      </c>
      <c r="X8" s="228">
        <v>43960</v>
      </c>
      <c r="Y8" s="228">
        <v>43959</v>
      </c>
      <c r="Z8" s="228">
        <v>43958</v>
      </c>
      <c r="AA8" s="228">
        <v>43957</v>
      </c>
      <c r="AB8" s="228">
        <v>43956</v>
      </c>
      <c r="AC8" s="228">
        <v>43955</v>
      </c>
      <c r="AD8" s="228">
        <v>43954</v>
      </c>
      <c r="AE8" s="228">
        <v>43953</v>
      </c>
      <c r="AF8" s="228">
        <v>43952</v>
      </c>
      <c r="AG8" s="228">
        <v>43951</v>
      </c>
      <c r="AH8" s="228">
        <v>43950</v>
      </c>
      <c r="AI8" s="228">
        <v>43949</v>
      </c>
      <c r="AJ8" s="228">
        <v>43948</v>
      </c>
      <c r="AK8" s="228">
        <v>43947</v>
      </c>
      <c r="AL8" s="228">
        <v>43946</v>
      </c>
      <c r="AM8" s="228">
        <v>43945</v>
      </c>
      <c r="AN8" s="228">
        <v>43944</v>
      </c>
      <c r="AO8" s="228">
        <v>43943</v>
      </c>
      <c r="AP8" s="228">
        <v>43942</v>
      </c>
      <c r="AQ8" s="228">
        <v>43941</v>
      </c>
      <c r="AR8" s="228">
        <v>43940</v>
      </c>
      <c r="AS8" s="228">
        <v>43939</v>
      </c>
      <c r="AT8" s="228">
        <v>43938</v>
      </c>
      <c r="AU8" s="228">
        <v>43937</v>
      </c>
      <c r="AV8" s="228">
        <v>43936</v>
      </c>
      <c r="AW8" s="228">
        <v>43935</v>
      </c>
      <c r="AX8" s="228">
        <v>43934</v>
      </c>
      <c r="AY8" s="228">
        <v>43933</v>
      </c>
      <c r="AZ8" s="228">
        <v>43932</v>
      </c>
      <c r="BA8" s="228">
        <v>43931</v>
      </c>
      <c r="BB8" s="228">
        <v>43930</v>
      </c>
      <c r="BC8" s="228">
        <v>43929</v>
      </c>
      <c r="BD8" s="228">
        <v>43928</v>
      </c>
      <c r="BE8" s="228">
        <v>43927</v>
      </c>
      <c r="BF8" s="228">
        <v>43926</v>
      </c>
      <c r="BG8" s="228">
        <v>43925</v>
      </c>
      <c r="BH8" s="228">
        <v>43924</v>
      </c>
      <c r="BI8" s="228">
        <v>43923</v>
      </c>
      <c r="BJ8" s="228">
        <v>43922</v>
      </c>
      <c r="BK8" s="228">
        <v>43921</v>
      </c>
      <c r="BL8" s="228">
        <v>43920</v>
      </c>
      <c r="BM8" s="228">
        <v>43919</v>
      </c>
      <c r="BN8" s="228">
        <v>43918</v>
      </c>
      <c r="BO8" s="228">
        <v>43917</v>
      </c>
      <c r="BP8" s="228">
        <v>43916</v>
      </c>
      <c r="BQ8" s="228">
        <v>43915</v>
      </c>
      <c r="BR8" s="228">
        <v>43914</v>
      </c>
      <c r="BS8" s="228">
        <v>43913</v>
      </c>
      <c r="BT8" s="228">
        <v>43912</v>
      </c>
      <c r="BU8" s="228">
        <v>43911</v>
      </c>
      <c r="BV8" s="228">
        <v>43910</v>
      </c>
      <c r="BW8" s="228">
        <v>43909</v>
      </c>
      <c r="BX8" s="228">
        <v>43908</v>
      </c>
      <c r="BY8" s="228">
        <v>43907</v>
      </c>
      <c r="BZ8" s="228">
        <v>43906</v>
      </c>
      <c r="CA8" s="228">
        <v>43905</v>
      </c>
      <c r="CB8" s="228">
        <v>43904</v>
      </c>
      <c r="CC8" s="228">
        <v>43903</v>
      </c>
      <c r="CD8" s="228">
        <v>43902</v>
      </c>
      <c r="CE8" s="228">
        <v>43901</v>
      </c>
      <c r="CF8" s="228">
        <v>43900</v>
      </c>
      <c r="CG8" s="228">
        <v>43899</v>
      </c>
      <c r="CH8" s="228">
        <v>43898</v>
      </c>
      <c r="CI8" s="228">
        <v>43897</v>
      </c>
      <c r="CJ8" s="228">
        <v>43896</v>
      </c>
      <c r="CK8" s="228">
        <v>43895</v>
      </c>
      <c r="CL8" s="228">
        <v>43894</v>
      </c>
      <c r="CM8" s="228">
        <v>43893</v>
      </c>
      <c r="CN8" s="228">
        <v>43892</v>
      </c>
      <c r="CO8" s="228">
        <v>43891</v>
      </c>
      <c r="ALD8" s="230"/>
      <c r="ALE8" s="230"/>
      <c r="ALF8" s="230"/>
      <c r="ALG8" s="230"/>
      <c r="ALH8" s="230"/>
      <c r="ALI8" s="230"/>
      <c r="ALJ8" s="230"/>
      <c r="ALK8" s="230"/>
      <c r="ALL8" s="230"/>
      <c r="ALM8" s="230"/>
      <c r="ALN8" s="230"/>
      <c r="ALO8" s="230"/>
      <c r="ALP8" s="230"/>
      <c r="ALQ8" s="230"/>
      <c r="ALR8" s="230"/>
      <c r="ALS8" s="230"/>
      <c r="ALT8" s="230"/>
      <c r="ALU8" s="230"/>
      <c r="ALV8" s="230"/>
      <c r="ALW8" s="230"/>
      <c r="ALX8" s="230"/>
      <c r="ALY8" s="230"/>
      <c r="ALZ8" s="230"/>
      <c r="AMA8" s="230"/>
      <c r="AMB8" s="230"/>
      <c r="AMC8" s="230"/>
      <c r="AMD8" s="230"/>
      <c r="AME8" s="230"/>
      <c r="AMF8" s="230"/>
      <c r="AMG8" s="230"/>
      <c r="AMH8" s="230"/>
      <c r="AMI8" s="230"/>
      <c r="AMJ8" s="230"/>
    </row>
    <row r="9" spans="1:1024" x14ac:dyDescent="0.3">
      <c r="A9" s="87"/>
      <c r="B9" s="246"/>
      <c r="C9" s="88"/>
      <c r="D9" s="89" t="s">
        <v>38</v>
      </c>
      <c r="E9" s="89" t="s">
        <v>38</v>
      </c>
      <c r="F9" s="89" t="s">
        <v>38</v>
      </c>
      <c r="G9" s="89" t="s">
        <v>38</v>
      </c>
      <c r="H9" s="89" t="s">
        <v>38</v>
      </c>
      <c r="I9" s="89" t="s">
        <v>38</v>
      </c>
      <c r="J9" s="121" t="s">
        <v>38</v>
      </c>
      <c r="K9" s="90" t="s">
        <v>38</v>
      </c>
      <c r="L9" s="90" t="s">
        <v>38</v>
      </c>
      <c r="M9" s="90" t="s">
        <v>38</v>
      </c>
      <c r="N9" s="90" t="s">
        <v>38</v>
      </c>
      <c r="O9" s="90" t="s">
        <v>38</v>
      </c>
      <c r="P9" s="90" t="s">
        <v>38</v>
      </c>
      <c r="Q9" s="90" t="s">
        <v>38</v>
      </c>
      <c r="R9" s="90" t="s">
        <v>38</v>
      </c>
      <c r="S9" s="90" t="s">
        <v>38</v>
      </c>
      <c r="T9" s="90" t="s">
        <v>38</v>
      </c>
      <c r="U9" s="90" t="s">
        <v>38</v>
      </c>
      <c r="V9" s="90" t="s">
        <v>38</v>
      </c>
      <c r="W9" s="90" t="s">
        <v>38</v>
      </c>
      <c r="X9" s="90" t="s">
        <v>38</v>
      </c>
      <c r="Y9" s="90" t="s">
        <v>38</v>
      </c>
      <c r="Z9" s="90" t="s">
        <v>38</v>
      </c>
      <c r="AA9" s="90" t="s">
        <v>38</v>
      </c>
      <c r="AB9" s="90" t="s">
        <v>38</v>
      </c>
      <c r="AC9" s="90" t="s">
        <v>38</v>
      </c>
      <c r="AD9" s="90" t="s">
        <v>38</v>
      </c>
      <c r="AE9" s="90" t="s">
        <v>38</v>
      </c>
      <c r="AF9" s="90" t="s">
        <v>38</v>
      </c>
      <c r="AG9" s="90" t="s">
        <v>38</v>
      </c>
      <c r="AH9" s="90" t="s">
        <v>38</v>
      </c>
      <c r="AI9" s="90" t="s">
        <v>38</v>
      </c>
      <c r="AJ9" s="90" t="s">
        <v>38</v>
      </c>
      <c r="AK9" s="90" t="s">
        <v>38</v>
      </c>
      <c r="AL9" s="90" t="s">
        <v>38</v>
      </c>
      <c r="AM9" s="90" t="s">
        <v>38</v>
      </c>
      <c r="AN9" s="90" t="s">
        <v>38</v>
      </c>
      <c r="AO9" s="90" t="s">
        <v>38</v>
      </c>
      <c r="AP9" s="90" t="s">
        <v>38</v>
      </c>
      <c r="AQ9" s="90" t="s">
        <v>38</v>
      </c>
      <c r="AR9" s="90" t="s">
        <v>38</v>
      </c>
      <c r="AS9" s="90" t="s">
        <v>38</v>
      </c>
      <c r="AT9" s="90" t="s">
        <v>38</v>
      </c>
      <c r="AU9" s="90" t="s">
        <v>38</v>
      </c>
      <c r="AV9" s="90" t="s">
        <v>38</v>
      </c>
      <c r="AW9" s="90" t="s">
        <v>38</v>
      </c>
      <c r="AX9" s="90" t="s">
        <v>38</v>
      </c>
      <c r="AY9" s="90" t="s">
        <v>38</v>
      </c>
      <c r="AZ9" s="90" t="s">
        <v>38</v>
      </c>
      <c r="BA9" s="90" t="s">
        <v>38</v>
      </c>
      <c r="BB9" s="90" t="s">
        <v>38</v>
      </c>
      <c r="BC9" s="90" t="s">
        <v>38</v>
      </c>
      <c r="BD9" s="90" t="s">
        <v>38</v>
      </c>
      <c r="BE9" s="90" t="s">
        <v>38</v>
      </c>
      <c r="BF9" s="90" t="s">
        <v>38</v>
      </c>
      <c r="BG9" s="90" t="s">
        <v>38</v>
      </c>
      <c r="BH9" s="90" t="s">
        <v>38</v>
      </c>
      <c r="BI9" s="90" t="s">
        <v>38</v>
      </c>
      <c r="BJ9" s="90" t="s">
        <v>38</v>
      </c>
      <c r="BK9" s="90" t="s">
        <v>38</v>
      </c>
      <c r="BL9" s="90" t="s">
        <v>38</v>
      </c>
      <c r="BM9" s="90" t="s">
        <v>38</v>
      </c>
      <c r="BN9" s="90" t="s">
        <v>38</v>
      </c>
      <c r="BO9" s="90" t="s">
        <v>38</v>
      </c>
      <c r="BP9" s="90" t="s">
        <v>38</v>
      </c>
      <c r="BQ9" s="90" t="s">
        <v>38</v>
      </c>
      <c r="BR9" s="90" t="s">
        <v>38</v>
      </c>
      <c r="BS9" s="90" t="s">
        <v>38</v>
      </c>
      <c r="BT9" s="90" t="s">
        <v>38</v>
      </c>
      <c r="BU9" s="90" t="s">
        <v>38</v>
      </c>
      <c r="BV9" s="90" t="s">
        <v>38</v>
      </c>
      <c r="BW9" s="90" t="s">
        <v>38</v>
      </c>
      <c r="BX9" s="90" t="s">
        <v>38</v>
      </c>
      <c r="BY9" s="90" t="s">
        <v>38</v>
      </c>
      <c r="BZ9" s="90" t="s">
        <v>38</v>
      </c>
      <c r="CA9" s="90" t="s">
        <v>38</v>
      </c>
      <c r="CB9" s="90" t="s">
        <v>38</v>
      </c>
      <c r="CC9" s="90" t="s">
        <v>38</v>
      </c>
      <c r="CD9" s="90" t="s">
        <v>38</v>
      </c>
      <c r="CE9" s="90" t="s">
        <v>38</v>
      </c>
      <c r="CF9" s="90" t="s">
        <v>38</v>
      </c>
      <c r="CG9" s="90" t="s">
        <v>38</v>
      </c>
      <c r="CH9" s="90" t="s">
        <v>38</v>
      </c>
      <c r="CI9" s="90" t="s">
        <v>38</v>
      </c>
      <c r="CJ9" s="90" t="s">
        <v>38</v>
      </c>
      <c r="CK9" s="90" t="s">
        <v>38</v>
      </c>
      <c r="CL9" s="90" t="s">
        <v>38</v>
      </c>
      <c r="CM9" s="90" t="s">
        <v>38</v>
      </c>
      <c r="CN9" s="90" t="s">
        <v>38</v>
      </c>
      <c r="CO9" s="90" t="s">
        <v>38</v>
      </c>
    </row>
    <row r="10" spans="1:1024" x14ac:dyDescent="0.3">
      <c r="A10" s="91" t="s">
        <v>77</v>
      </c>
      <c r="B10" s="9">
        <v>13241287</v>
      </c>
      <c r="C10" s="92">
        <f t="shared" ref="C10:C16" si="0">SUM(D10:CO10)</f>
        <v>16</v>
      </c>
      <c r="D10" s="93">
        <v>0</v>
      </c>
      <c r="E10" s="93">
        <v>0</v>
      </c>
      <c r="F10" s="93">
        <v>0</v>
      </c>
      <c r="G10" s="93">
        <v>0</v>
      </c>
      <c r="H10" s="93">
        <v>0</v>
      </c>
      <c r="I10" s="93">
        <v>0</v>
      </c>
      <c r="J10" s="122">
        <v>0</v>
      </c>
      <c r="K10" s="92">
        <v>0</v>
      </c>
      <c r="L10" s="92">
        <v>0</v>
      </c>
      <c r="M10" s="92">
        <v>0</v>
      </c>
      <c r="N10" s="92">
        <v>0</v>
      </c>
      <c r="O10" s="92">
        <v>1</v>
      </c>
      <c r="P10" s="94">
        <v>1</v>
      </c>
      <c r="Q10" s="94">
        <v>0</v>
      </c>
      <c r="R10" s="94">
        <v>1</v>
      </c>
      <c r="S10" s="94">
        <v>0</v>
      </c>
      <c r="T10" s="94">
        <v>1</v>
      </c>
      <c r="U10" s="94">
        <v>0</v>
      </c>
      <c r="V10" s="94">
        <v>0</v>
      </c>
      <c r="W10" s="94">
        <v>0</v>
      </c>
      <c r="X10" s="94">
        <v>0</v>
      </c>
      <c r="Y10" s="94">
        <v>0</v>
      </c>
      <c r="Z10" s="94">
        <v>0</v>
      </c>
      <c r="AA10" s="94">
        <v>0</v>
      </c>
      <c r="AB10" s="94">
        <v>0</v>
      </c>
      <c r="AC10" s="94">
        <v>0</v>
      </c>
      <c r="AD10" s="94">
        <v>1</v>
      </c>
      <c r="AE10" s="94">
        <v>0</v>
      </c>
      <c r="AF10" s="94">
        <v>0</v>
      </c>
      <c r="AG10" s="94">
        <v>0</v>
      </c>
      <c r="AH10" s="94">
        <v>0</v>
      </c>
      <c r="AI10" s="94">
        <v>0</v>
      </c>
      <c r="AJ10" s="94">
        <v>0</v>
      </c>
      <c r="AK10" s="94">
        <v>0</v>
      </c>
      <c r="AL10" s="94">
        <v>0</v>
      </c>
      <c r="AM10" s="94">
        <v>0</v>
      </c>
      <c r="AN10" s="94">
        <v>0</v>
      </c>
      <c r="AO10" s="94">
        <v>0</v>
      </c>
      <c r="AP10" s="94">
        <v>0</v>
      </c>
      <c r="AQ10" s="94">
        <v>1</v>
      </c>
      <c r="AR10" s="94">
        <v>0</v>
      </c>
      <c r="AS10" s="94">
        <v>0</v>
      </c>
      <c r="AT10" s="94">
        <v>0</v>
      </c>
      <c r="AU10" s="94">
        <v>0</v>
      </c>
      <c r="AV10" s="94">
        <v>0</v>
      </c>
      <c r="AW10" s="94">
        <v>0</v>
      </c>
      <c r="AX10" s="94">
        <v>0</v>
      </c>
      <c r="AY10" s="94">
        <v>0</v>
      </c>
      <c r="AZ10" s="94">
        <v>1</v>
      </c>
      <c r="BA10" s="94">
        <v>0</v>
      </c>
      <c r="BB10" s="94">
        <v>1</v>
      </c>
      <c r="BC10" s="94">
        <v>1</v>
      </c>
      <c r="BD10" s="94">
        <v>0</v>
      </c>
      <c r="BE10" s="94">
        <v>0</v>
      </c>
      <c r="BF10" s="94">
        <v>0</v>
      </c>
      <c r="BG10" s="94">
        <v>1</v>
      </c>
      <c r="BH10" s="94">
        <v>0</v>
      </c>
      <c r="BI10" s="94">
        <v>1</v>
      </c>
      <c r="BJ10" s="94">
        <v>0</v>
      </c>
      <c r="BK10" s="94">
        <v>1</v>
      </c>
      <c r="BL10" s="94">
        <v>0</v>
      </c>
      <c r="BM10" s="94">
        <v>1</v>
      </c>
      <c r="BN10" s="94">
        <v>0</v>
      </c>
      <c r="BO10" s="94">
        <v>0</v>
      </c>
      <c r="BP10" s="94">
        <v>1</v>
      </c>
      <c r="BQ10" s="94">
        <v>0</v>
      </c>
      <c r="BR10" s="94">
        <v>1</v>
      </c>
      <c r="BS10" s="94">
        <v>0</v>
      </c>
      <c r="BT10" s="94">
        <v>0</v>
      </c>
      <c r="BU10" s="94">
        <v>0</v>
      </c>
      <c r="BV10" s="94">
        <v>0</v>
      </c>
      <c r="BW10" s="94">
        <v>0</v>
      </c>
      <c r="BX10" s="94">
        <v>1</v>
      </c>
      <c r="BY10" s="94">
        <v>0</v>
      </c>
      <c r="BZ10" s="94">
        <v>0</v>
      </c>
      <c r="CA10" s="94">
        <v>0</v>
      </c>
      <c r="CB10" s="94">
        <v>0</v>
      </c>
      <c r="CC10" s="94">
        <v>0</v>
      </c>
      <c r="CD10" s="94">
        <v>0</v>
      </c>
      <c r="CE10" s="94">
        <v>0</v>
      </c>
      <c r="CF10" s="94">
        <v>0</v>
      </c>
      <c r="CG10" s="94">
        <v>0</v>
      </c>
      <c r="CH10" s="94">
        <v>0</v>
      </c>
      <c r="CI10" s="94">
        <v>0</v>
      </c>
      <c r="CJ10" s="94">
        <v>0</v>
      </c>
      <c r="CK10" s="94">
        <v>0</v>
      </c>
      <c r="CL10" s="94">
        <v>0</v>
      </c>
      <c r="CM10" s="94">
        <v>0</v>
      </c>
      <c r="CN10" s="94">
        <v>0</v>
      </c>
      <c r="CO10" s="94">
        <v>0</v>
      </c>
    </row>
    <row r="11" spans="1:1024" x14ac:dyDescent="0.3">
      <c r="A11" s="91" t="s">
        <v>78</v>
      </c>
      <c r="B11" s="9">
        <v>14833658</v>
      </c>
      <c r="C11" s="92">
        <f t="shared" si="0"/>
        <v>183</v>
      </c>
      <c r="D11" s="93">
        <v>0</v>
      </c>
      <c r="E11" s="93">
        <v>0</v>
      </c>
      <c r="F11" s="93">
        <v>0</v>
      </c>
      <c r="G11" s="93">
        <v>1</v>
      </c>
      <c r="H11" s="93">
        <v>0</v>
      </c>
      <c r="I11" s="93">
        <v>0</v>
      </c>
      <c r="J11" s="122">
        <v>0</v>
      </c>
      <c r="K11" s="92">
        <v>0</v>
      </c>
      <c r="L11" s="92">
        <v>0</v>
      </c>
      <c r="M11" s="92">
        <v>0</v>
      </c>
      <c r="N11" s="92">
        <v>0</v>
      </c>
      <c r="O11" s="92">
        <v>1</v>
      </c>
      <c r="P11" s="94">
        <v>0</v>
      </c>
      <c r="Q11" s="94">
        <v>0</v>
      </c>
      <c r="R11" s="94">
        <v>0</v>
      </c>
      <c r="S11" s="94">
        <v>0</v>
      </c>
      <c r="T11" s="94">
        <v>2</v>
      </c>
      <c r="U11" s="94">
        <v>4</v>
      </c>
      <c r="V11" s="94">
        <v>0</v>
      </c>
      <c r="W11" s="94">
        <v>3</v>
      </c>
      <c r="X11" s="94">
        <v>2</v>
      </c>
      <c r="Y11" s="94">
        <v>1</v>
      </c>
      <c r="Z11" s="94">
        <v>1</v>
      </c>
      <c r="AA11" s="94">
        <v>3</v>
      </c>
      <c r="AB11" s="94">
        <v>0</v>
      </c>
      <c r="AC11" s="94">
        <v>3</v>
      </c>
      <c r="AD11" s="94">
        <v>1</v>
      </c>
      <c r="AE11" s="94">
        <v>3</v>
      </c>
      <c r="AF11" s="94">
        <v>2</v>
      </c>
      <c r="AG11" s="94">
        <v>2</v>
      </c>
      <c r="AH11" s="94">
        <v>1</v>
      </c>
      <c r="AI11" s="94">
        <v>0</v>
      </c>
      <c r="AJ11" s="94">
        <v>3</v>
      </c>
      <c r="AK11" s="94">
        <v>3</v>
      </c>
      <c r="AL11" s="94">
        <v>4</v>
      </c>
      <c r="AM11" s="94">
        <v>3</v>
      </c>
      <c r="AN11" s="94">
        <v>2</v>
      </c>
      <c r="AO11" s="94">
        <v>4</v>
      </c>
      <c r="AP11" s="94">
        <v>4</v>
      </c>
      <c r="AQ11" s="94">
        <v>6</v>
      </c>
      <c r="AR11" s="94">
        <v>3</v>
      </c>
      <c r="AS11" s="94">
        <v>5</v>
      </c>
      <c r="AT11" s="94">
        <v>2</v>
      </c>
      <c r="AU11" s="94">
        <v>3</v>
      </c>
      <c r="AV11" s="94">
        <v>2</v>
      </c>
      <c r="AW11" s="94">
        <v>3</v>
      </c>
      <c r="AX11" s="94">
        <v>2</v>
      </c>
      <c r="AY11" s="94">
        <v>9</v>
      </c>
      <c r="AZ11" s="94">
        <v>9</v>
      </c>
      <c r="BA11" s="94">
        <v>3</v>
      </c>
      <c r="BB11" s="94">
        <v>5</v>
      </c>
      <c r="BC11" s="94">
        <v>9</v>
      </c>
      <c r="BD11" s="94">
        <v>8</v>
      </c>
      <c r="BE11" s="94">
        <v>3</v>
      </c>
      <c r="BF11" s="94">
        <v>7</v>
      </c>
      <c r="BG11" s="94">
        <v>1</v>
      </c>
      <c r="BH11" s="94">
        <v>5</v>
      </c>
      <c r="BI11" s="94">
        <v>5</v>
      </c>
      <c r="BJ11" s="94">
        <v>5</v>
      </c>
      <c r="BK11" s="94">
        <v>5</v>
      </c>
      <c r="BL11" s="94">
        <v>3</v>
      </c>
      <c r="BM11" s="94">
        <v>2</v>
      </c>
      <c r="BN11" s="94">
        <v>3</v>
      </c>
      <c r="BO11" s="94">
        <v>2</v>
      </c>
      <c r="BP11" s="94">
        <v>4</v>
      </c>
      <c r="BQ11" s="94">
        <v>5</v>
      </c>
      <c r="BR11" s="94">
        <v>1</v>
      </c>
      <c r="BS11" s="94">
        <v>2</v>
      </c>
      <c r="BT11" s="94">
        <v>1</v>
      </c>
      <c r="BU11" s="94">
        <v>2</v>
      </c>
      <c r="BV11" s="94">
        <v>1</v>
      </c>
      <c r="BW11" s="94">
        <v>1</v>
      </c>
      <c r="BX11" s="94">
        <v>2</v>
      </c>
      <c r="BY11" s="94">
        <v>0</v>
      </c>
      <c r="BZ11" s="94">
        <v>0</v>
      </c>
      <c r="CA11" s="94">
        <v>0</v>
      </c>
      <c r="CB11" s="94">
        <v>1</v>
      </c>
      <c r="CC11" s="94">
        <v>0</v>
      </c>
      <c r="CD11" s="94">
        <v>0</v>
      </c>
      <c r="CE11" s="94">
        <v>0</v>
      </c>
      <c r="CF11" s="94">
        <v>0</v>
      </c>
      <c r="CG11" s="94">
        <v>0</v>
      </c>
      <c r="CH11" s="94">
        <v>0</v>
      </c>
      <c r="CI11" s="94">
        <v>0</v>
      </c>
      <c r="CJ11" s="94">
        <v>0</v>
      </c>
      <c r="CK11" s="94">
        <v>0</v>
      </c>
      <c r="CL11" s="94">
        <v>0</v>
      </c>
      <c r="CM11" s="94">
        <v>0</v>
      </c>
      <c r="CN11" s="94">
        <v>0</v>
      </c>
      <c r="CO11" s="94">
        <v>0</v>
      </c>
    </row>
    <row r="12" spans="1:1024" x14ac:dyDescent="0.3">
      <c r="A12" s="91" t="s">
        <v>79</v>
      </c>
      <c r="B12" s="9">
        <v>14678606</v>
      </c>
      <c r="C12" s="92">
        <f t="shared" si="0"/>
        <v>2084</v>
      </c>
      <c r="D12" s="93">
        <v>0</v>
      </c>
      <c r="E12" s="93">
        <v>2</v>
      </c>
      <c r="F12" s="93">
        <v>9</v>
      </c>
      <c r="G12" s="93">
        <v>7</v>
      </c>
      <c r="H12" s="93">
        <v>9</v>
      </c>
      <c r="I12" s="93">
        <v>7</v>
      </c>
      <c r="J12" s="122">
        <v>11</v>
      </c>
      <c r="K12" s="92">
        <v>3</v>
      </c>
      <c r="L12" s="92">
        <v>8</v>
      </c>
      <c r="M12" s="92">
        <v>7</v>
      </c>
      <c r="N12" s="92">
        <v>7</v>
      </c>
      <c r="O12" s="92">
        <v>10</v>
      </c>
      <c r="P12" s="94">
        <v>14</v>
      </c>
      <c r="Q12" s="94">
        <v>17</v>
      </c>
      <c r="R12" s="94">
        <v>6</v>
      </c>
      <c r="S12" s="94">
        <v>18</v>
      </c>
      <c r="T12" s="94">
        <v>11</v>
      </c>
      <c r="U12" s="94">
        <v>16</v>
      </c>
      <c r="V12" s="94">
        <v>13</v>
      </c>
      <c r="W12" s="94">
        <v>10</v>
      </c>
      <c r="X12" s="94">
        <v>12</v>
      </c>
      <c r="Y12" s="94">
        <v>12</v>
      </c>
      <c r="Z12" s="94">
        <v>12</v>
      </c>
      <c r="AA12" s="94">
        <v>17</v>
      </c>
      <c r="AB12" s="94">
        <v>24</v>
      </c>
      <c r="AC12" s="94">
        <v>16</v>
      </c>
      <c r="AD12" s="94">
        <v>15</v>
      </c>
      <c r="AE12" s="94">
        <v>20</v>
      </c>
      <c r="AF12" s="94">
        <v>17</v>
      </c>
      <c r="AG12" s="94">
        <v>26</v>
      </c>
      <c r="AH12" s="94">
        <v>20</v>
      </c>
      <c r="AI12" s="94">
        <v>29</v>
      </c>
      <c r="AJ12" s="94">
        <v>31</v>
      </c>
      <c r="AK12" s="94">
        <v>27</v>
      </c>
      <c r="AL12" s="94">
        <v>33</v>
      </c>
      <c r="AM12" s="94">
        <v>33</v>
      </c>
      <c r="AN12" s="94">
        <v>47</v>
      </c>
      <c r="AO12" s="94">
        <v>50</v>
      </c>
      <c r="AP12" s="94">
        <v>47</v>
      </c>
      <c r="AQ12" s="94">
        <v>50</v>
      </c>
      <c r="AR12" s="94">
        <v>39</v>
      </c>
      <c r="AS12" s="94">
        <v>50</v>
      </c>
      <c r="AT12" s="94">
        <v>51</v>
      </c>
      <c r="AU12" s="94">
        <v>46</v>
      </c>
      <c r="AV12" s="94">
        <v>54</v>
      </c>
      <c r="AW12" s="94">
        <v>66</v>
      </c>
      <c r="AX12" s="94">
        <v>60</v>
      </c>
      <c r="AY12" s="94">
        <v>56</v>
      </c>
      <c r="AZ12" s="94">
        <v>73</v>
      </c>
      <c r="BA12" s="94">
        <v>68</v>
      </c>
      <c r="BB12" s="94">
        <v>71</v>
      </c>
      <c r="BC12" s="94">
        <v>67</v>
      </c>
      <c r="BD12" s="94">
        <v>64</v>
      </c>
      <c r="BE12" s="94">
        <v>56</v>
      </c>
      <c r="BF12" s="94">
        <v>50</v>
      </c>
      <c r="BG12" s="94">
        <v>59</v>
      </c>
      <c r="BH12" s="94">
        <v>51</v>
      </c>
      <c r="BI12" s="94">
        <v>47</v>
      </c>
      <c r="BJ12" s="94">
        <v>48</v>
      </c>
      <c r="BK12" s="94">
        <v>35</v>
      </c>
      <c r="BL12" s="94">
        <v>39</v>
      </c>
      <c r="BM12" s="94">
        <v>38</v>
      </c>
      <c r="BN12" s="94">
        <v>28</v>
      </c>
      <c r="BO12" s="94">
        <v>30</v>
      </c>
      <c r="BP12" s="94">
        <v>26</v>
      </c>
      <c r="BQ12" s="94">
        <v>19</v>
      </c>
      <c r="BR12" s="94">
        <v>10</v>
      </c>
      <c r="BS12" s="94">
        <v>10</v>
      </c>
      <c r="BT12" s="94">
        <v>10</v>
      </c>
      <c r="BU12" s="94">
        <v>8</v>
      </c>
      <c r="BV12" s="94">
        <v>13</v>
      </c>
      <c r="BW12" s="94">
        <v>5</v>
      </c>
      <c r="BX12" s="94">
        <v>4</v>
      </c>
      <c r="BY12" s="94">
        <v>1</v>
      </c>
      <c r="BZ12" s="94">
        <v>3</v>
      </c>
      <c r="CA12" s="94">
        <v>1</v>
      </c>
      <c r="CB12" s="94">
        <v>2</v>
      </c>
      <c r="CC12" s="94">
        <v>0</v>
      </c>
      <c r="CD12" s="94">
        <v>0</v>
      </c>
      <c r="CE12" s="94">
        <v>1</v>
      </c>
      <c r="CF12" s="94">
        <v>0</v>
      </c>
      <c r="CG12" s="94">
        <v>1</v>
      </c>
      <c r="CH12" s="94">
        <v>0</v>
      </c>
      <c r="CI12" s="94">
        <v>0</v>
      </c>
      <c r="CJ12" s="94">
        <v>0</v>
      </c>
      <c r="CK12" s="94">
        <v>1</v>
      </c>
      <c r="CL12" s="94">
        <v>0</v>
      </c>
      <c r="CM12" s="94">
        <v>0</v>
      </c>
      <c r="CN12" s="94">
        <v>0</v>
      </c>
      <c r="CO12" s="94">
        <v>0</v>
      </c>
    </row>
    <row r="13" spans="1:1024" x14ac:dyDescent="0.3">
      <c r="A13" s="91" t="s">
        <v>80</v>
      </c>
      <c r="B13" s="9">
        <v>10454893</v>
      </c>
      <c r="C13" s="92">
        <f t="shared" si="0"/>
        <v>10101</v>
      </c>
      <c r="D13" s="93">
        <v>0</v>
      </c>
      <c r="E13" s="93">
        <v>4</v>
      </c>
      <c r="F13" s="93">
        <v>38</v>
      </c>
      <c r="G13" s="93">
        <v>40</v>
      </c>
      <c r="H13" s="93">
        <v>45</v>
      </c>
      <c r="I13" s="93">
        <v>33</v>
      </c>
      <c r="J13" s="122">
        <v>36</v>
      </c>
      <c r="K13" s="92">
        <v>28</v>
      </c>
      <c r="L13" s="92">
        <v>54</v>
      </c>
      <c r="M13" s="92">
        <v>47</v>
      </c>
      <c r="N13" s="92">
        <v>43</v>
      </c>
      <c r="O13" s="92">
        <v>59</v>
      </c>
      <c r="P13" s="94">
        <v>42</v>
      </c>
      <c r="Q13" s="94">
        <v>53</v>
      </c>
      <c r="R13" s="94">
        <v>60</v>
      </c>
      <c r="S13" s="94">
        <v>51</v>
      </c>
      <c r="T13" s="94">
        <v>55</v>
      </c>
      <c r="U13" s="94">
        <v>68</v>
      </c>
      <c r="V13" s="94">
        <v>47</v>
      </c>
      <c r="W13" s="94">
        <v>57</v>
      </c>
      <c r="X13" s="94">
        <v>64</v>
      </c>
      <c r="Y13" s="94">
        <v>76</v>
      </c>
      <c r="Z13" s="94">
        <v>90</v>
      </c>
      <c r="AA13" s="94">
        <v>103</v>
      </c>
      <c r="AB13" s="94">
        <v>94</v>
      </c>
      <c r="AC13" s="94">
        <v>89</v>
      </c>
      <c r="AD13" s="94">
        <v>90</v>
      </c>
      <c r="AE13" s="94">
        <v>97</v>
      </c>
      <c r="AF13" s="94">
        <v>122</v>
      </c>
      <c r="AG13" s="94">
        <v>103</v>
      </c>
      <c r="AH13" s="94">
        <v>113</v>
      </c>
      <c r="AI13" s="94">
        <v>127</v>
      </c>
      <c r="AJ13" s="94">
        <v>123</v>
      </c>
      <c r="AK13" s="94">
        <v>137</v>
      </c>
      <c r="AL13" s="94">
        <v>155</v>
      </c>
      <c r="AM13" s="94">
        <v>169</v>
      </c>
      <c r="AN13" s="94">
        <v>169</v>
      </c>
      <c r="AO13" s="94">
        <v>187</v>
      </c>
      <c r="AP13" s="94">
        <v>162</v>
      </c>
      <c r="AQ13" s="94">
        <v>201</v>
      </c>
      <c r="AR13" s="94">
        <v>179</v>
      </c>
      <c r="AS13" s="94">
        <v>191</v>
      </c>
      <c r="AT13" s="94">
        <v>241</v>
      </c>
      <c r="AU13" s="94">
        <v>251</v>
      </c>
      <c r="AV13" s="94">
        <v>257</v>
      </c>
      <c r="AW13" s="94">
        <v>241</v>
      </c>
      <c r="AX13" s="94">
        <v>269</v>
      </c>
      <c r="AY13" s="94">
        <v>276</v>
      </c>
      <c r="AZ13" s="94">
        <v>318</v>
      </c>
      <c r="BA13" s="94">
        <v>296</v>
      </c>
      <c r="BB13" s="94">
        <v>328</v>
      </c>
      <c r="BC13" s="94">
        <v>354</v>
      </c>
      <c r="BD13" s="94">
        <v>344</v>
      </c>
      <c r="BE13" s="94">
        <v>295</v>
      </c>
      <c r="BF13" s="94">
        <v>286</v>
      </c>
      <c r="BG13" s="94">
        <v>324</v>
      </c>
      <c r="BH13" s="94">
        <v>292</v>
      </c>
      <c r="BI13" s="94">
        <v>247</v>
      </c>
      <c r="BJ13" s="94">
        <v>260</v>
      </c>
      <c r="BK13" s="94">
        <v>258</v>
      </c>
      <c r="BL13" s="94">
        <v>178</v>
      </c>
      <c r="BM13" s="94">
        <v>176</v>
      </c>
      <c r="BN13" s="94">
        <v>146</v>
      </c>
      <c r="BO13" s="94">
        <v>140</v>
      </c>
      <c r="BP13" s="94">
        <v>132</v>
      </c>
      <c r="BQ13" s="94">
        <v>107</v>
      </c>
      <c r="BR13" s="94">
        <v>76</v>
      </c>
      <c r="BS13" s="94">
        <v>67</v>
      </c>
      <c r="BT13" s="94">
        <v>52</v>
      </c>
      <c r="BU13" s="94">
        <v>42</v>
      </c>
      <c r="BV13" s="94">
        <v>29</v>
      </c>
      <c r="BW13" s="94">
        <v>21</v>
      </c>
      <c r="BX13" s="94">
        <v>20</v>
      </c>
      <c r="BY13" s="94">
        <v>14</v>
      </c>
      <c r="BZ13" s="94">
        <v>13</v>
      </c>
      <c r="CA13" s="94">
        <v>17</v>
      </c>
      <c r="CB13" s="94">
        <v>11</v>
      </c>
      <c r="CC13" s="94">
        <v>6</v>
      </c>
      <c r="CD13" s="94">
        <v>3</v>
      </c>
      <c r="CE13" s="94">
        <v>4</v>
      </c>
      <c r="CF13" s="94">
        <v>0</v>
      </c>
      <c r="CG13" s="94">
        <v>2</v>
      </c>
      <c r="CH13" s="94">
        <v>4</v>
      </c>
      <c r="CI13" s="94">
        <v>0</v>
      </c>
      <c r="CJ13" s="94">
        <v>1</v>
      </c>
      <c r="CK13" s="94">
        <v>1</v>
      </c>
      <c r="CL13" s="94">
        <v>0</v>
      </c>
      <c r="CM13" s="94">
        <v>1</v>
      </c>
      <c r="CN13" s="94">
        <v>0</v>
      </c>
      <c r="CO13" s="94">
        <v>0</v>
      </c>
    </row>
    <row r="14" spans="1:1024" x14ac:dyDescent="0.3">
      <c r="A14" s="91" t="s">
        <v>81</v>
      </c>
      <c r="B14" s="9">
        <v>2768734</v>
      </c>
      <c r="C14" s="92">
        <f t="shared" si="0"/>
        <v>14000</v>
      </c>
      <c r="D14" s="93">
        <v>0</v>
      </c>
      <c r="E14" s="93">
        <v>30</v>
      </c>
      <c r="F14" s="93">
        <v>41</v>
      </c>
      <c r="G14" s="93">
        <v>66</v>
      </c>
      <c r="H14" s="93">
        <v>62</v>
      </c>
      <c r="I14" s="93">
        <v>63</v>
      </c>
      <c r="J14" s="122">
        <v>67</v>
      </c>
      <c r="K14" s="92">
        <v>86</v>
      </c>
      <c r="L14" s="92">
        <v>75</v>
      </c>
      <c r="M14" s="92">
        <v>93</v>
      </c>
      <c r="N14" s="92">
        <v>88</v>
      </c>
      <c r="O14" s="92">
        <v>69</v>
      </c>
      <c r="P14" s="94">
        <v>76</v>
      </c>
      <c r="Q14" s="94">
        <v>92</v>
      </c>
      <c r="R14" s="94">
        <v>98</v>
      </c>
      <c r="S14" s="94">
        <v>100</v>
      </c>
      <c r="T14" s="94">
        <v>88</v>
      </c>
      <c r="U14" s="94">
        <v>89</v>
      </c>
      <c r="V14" s="94">
        <v>96</v>
      </c>
      <c r="W14" s="94">
        <v>118</v>
      </c>
      <c r="X14" s="94">
        <v>116</v>
      </c>
      <c r="Y14" s="94">
        <v>113</v>
      </c>
      <c r="Z14" s="94">
        <v>140</v>
      </c>
      <c r="AA14" s="94">
        <v>129</v>
      </c>
      <c r="AB14" s="94">
        <v>130</v>
      </c>
      <c r="AC14" s="94">
        <v>144</v>
      </c>
      <c r="AD14" s="94">
        <v>142</v>
      </c>
      <c r="AE14" s="94">
        <v>145</v>
      </c>
      <c r="AF14" s="94">
        <v>163</v>
      </c>
      <c r="AG14" s="94">
        <v>177</v>
      </c>
      <c r="AH14" s="94">
        <v>186</v>
      </c>
      <c r="AI14" s="94">
        <v>183</v>
      </c>
      <c r="AJ14" s="94">
        <v>186</v>
      </c>
      <c r="AK14" s="94">
        <v>210</v>
      </c>
      <c r="AL14" s="94">
        <v>189</v>
      </c>
      <c r="AM14" s="94">
        <v>230</v>
      </c>
      <c r="AN14" s="94">
        <v>231</v>
      </c>
      <c r="AO14" s="94">
        <v>252</v>
      </c>
      <c r="AP14" s="94">
        <v>267</v>
      </c>
      <c r="AQ14" s="94">
        <v>302</v>
      </c>
      <c r="AR14" s="94">
        <v>295</v>
      </c>
      <c r="AS14" s="94">
        <v>323</v>
      </c>
      <c r="AT14" s="94">
        <v>311</v>
      </c>
      <c r="AU14" s="94">
        <v>335</v>
      </c>
      <c r="AV14" s="94">
        <v>370</v>
      </c>
      <c r="AW14" s="94">
        <v>336</v>
      </c>
      <c r="AX14" s="94">
        <v>360</v>
      </c>
      <c r="AY14" s="94">
        <v>375</v>
      </c>
      <c r="AZ14" s="94">
        <v>372</v>
      </c>
      <c r="BA14" s="94">
        <v>370</v>
      </c>
      <c r="BB14" s="94">
        <v>380</v>
      </c>
      <c r="BC14" s="94">
        <v>462</v>
      </c>
      <c r="BD14" s="94">
        <v>391</v>
      </c>
      <c r="BE14" s="94">
        <v>372</v>
      </c>
      <c r="BF14" s="94">
        <v>398</v>
      </c>
      <c r="BG14" s="94">
        <v>389</v>
      </c>
      <c r="BH14" s="94">
        <v>347</v>
      </c>
      <c r="BI14" s="94">
        <v>342</v>
      </c>
      <c r="BJ14" s="94">
        <v>328</v>
      </c>
      <c r="BK14" s="94">
        <v>274</v>
      </c>
      <c r="BL14" s="94">
        <v>275</v>
      </c>
      <c r="BM14" s="94">
        <v>220</v>
      </c>
      <c r="BN14" s="94">
        <v>181</v>
      </c>
      <c r="BO14" s="94">
        <v>178</v>
      </c>
      <c r="BP14" s="94">
        <v>162</v>
      </c>
      <c r="BQ14" s="94">
        <v>130</v>
      </c>
      <c r="BR14" s="94">
        <v>115</v>
      </c>
      <c r="BS14" s="94">
        <v>81</v>
      </c>
      <c r="BT14" s="94">
        <v>87</v>
      </c>
      <c r="BU14" s="94">
        <v>52</v>
      </c>
      <c r="BV14" s="94">
        <v>63</v>
      </c>
      <c r="BW14" s="94">
        <v>36</v>
      </c>
      <c r="BX14" s="94">
        <v>42</v>
      </c>
      <c r="BY14" s="94">
        <v>33</v>
      </c>
      <c r="BZ14" s="94">
        <v>26</v>
      </c>
      <c r="CA14" s="94">
        <v>10</v>
      </c>
      <c r="CB14" s="94">
        <v>9</v>
      </c>
      <c r="CC14" s="94">
        <v>14</v>
      </c>
      <c r="CD14" s="94">
        <v>11</v>
      </c>
      <c r="CE14" s="94">
        <v>6</v>
      </c>
      <c r="CF14" s="94">
        <v>1</v>
      </c>
      <c r="CG14" s="94">
        <v>1</v>
      </c>
      <c r="CH14" s="94">
        <v>1</v>
      </c>
      <c r="CI14" s="94">
        <v>1</v>
      </c>
      <c r="CJ14" s="94">
        <v>1</v>
      </c>
      <c r="CK14" s="94">
        <v>0</v>
      </c>
      <c r="CL14" s="94">
        <v>0</v>
      </c>
      <c r="CM14" s="94">
        <v>1</v>
      </c>
      <c r="CN14" s="94">
        <v>1</v>
      </c>
      <c r="CO14" s="94">
        <v>0</v>
      </c>
    </row>
    <row r="15" spans="1:1024" x14ac:dyDescent="0.3">
      <c r="A15" s="91"/>
      <c r="B15" s="91"/>
      <c r="C15" s="92">
        <f t="shared" si="0"/>
        <v>0</v>
      </c>
      <c r="D15" s="93"/>
      <c r="E15" s="93"/>
      <c r="F15" s="93"/>
      <c r="G15" s="93"/>
      <c r="H15" s="93"/>
      <c r="I15" s="93"/>
      <c r="J15" s="122"/>
      <c r="K15" s="92"/>
      <c r="L15" s="92"/>
      <c r="M15" s="92"/>
      <c r="N15" s="92"/>
      <c r="O15" s="92"/>
      <c r="P15" s="92"/>
      <c r="Q15" s="92"/>
      <c r="R15" s="92"/>
      <c r="S15" s="92"/>
      <c r="T15" s="92"/>
      <c r="U15" s="92"/>
      <c r="V15" s="92"/>
      <c r="W15" s="92"/>
      <c r="X15" s="92"/>
      <c r="Y15" s="92"/>
      <c r="Z15" s="92"/>
      <c r="AA15" s="92"/>
      <c r="AB15" s="92"/>
      <c r="AC15" s="92"/>
      <c r="AD15" s="92"/>
      <c r="AE15" s="92"/>
      <c r="AF15" s="92"/>
      <c r="AG15" s="92"/>
      <c r="AH15" s="92"/>
      <c r="AI15" s="92"/>
      <c r="AJ15" s="92"/>
      <c r="AK15" s="92"/>
      <c r="AL15" s="92"/>
      <c r="AM15" s="92"/>
      <c r="AN15" s="92"/>
      <c r="AO15" s="92"/>
      <c r="AP15" s="92"/>
      <c r="AQ15" s="92"/>
      <c r="AR15" s="92"/>
      <c r="AS15" s="92"/>
      <c r="AT15" s="92"/>
      <c r="AU15" s="92"/>
      <c r="AV15" s="92"/>
      <c r="AW15" s="92"/>
      <c r="AX15" s="92"/>
      <c r="AY15" s="92"/>
      <c r="AZ15" s="92"/>
      <c r="BA15" s="92"/>
      <c r="BB15" s="92"/>
      <c r="BC15" s="92"/>
      <c r="BD15" s="92"/>
      <c r="BE15" s="92"/>
      <c r="BF15" s="92"/>
      <c r="BG15" s="92"/>
      <c r="BH15" s="92"/>
      <c r="BI15" s="92"/>
      <c r="BJ15" s="92"/>
      <c r="BK15" s="92"/>
      <c r="BL15" s="92"/>
      <c r="BM15" s="92"/>
      <c r="BN15" s="92"/>
      <c r="BO15" s="92"/>
      <c r="BP15" s="92"/>
      <c r="BQ15" s="92"/>
      <c r="BR15" s="92"/>
      <c r="BS15" s="92"/>
      <c r="BT15" s="92"/>
      <c r="BU15" s="92"/>
      <c r="BV15" s="92"/>
      <c r="BW15" s="92"/>
      <c r="BX15" s="92"/>
      <c r="BY15" s="92"/>
      <c r="BZ15" s="92"/>
      <c r="CA15" s="92"/>
      <c r="CB15" s="92"/>
      <c r="CC15" s="92"/>
      <c r="CD15" s="92"/>
      <c r="CE15" s="92"/>
      <c r="CF15" s="92"/>
      <c r="CG15" s="92"/>
      <c r="CH15" s="92"/>
      <c r="CI15" s="92"/>
      <c r="CJ15" s="92"/>
      <c r="CK15" s="92"/>
      <c r="CL15" s="92"/>
      <c r="CM15" s="92"/>
      <c r="CN15" s="92"/>
      <c r="CO15" s="92"/>
    </row>
    <row r="16" spans="1:1024" x14ac:dyDescent="0.3">
      <c r="A16" s="48" t="s">
        <v>59</v>
      </c>
      <c r="B16" s="48">
        <v>55977178</v>
      </c>
      <c r="C16" s="92">
        <f t="shared" si="0"/>
        <v>26384</v>
      </c>
      <c r="D16" s="93">
        <v>0</v>
      </c>
      <c r="E16" s="93">
        <f t="shared" ref="E16:AJ16" si="1">SUM(E10:E15)</f>
        <v>36</v>
      </c>
      <c r="F16" s="93">
        <f t="shared" si="1"/>
        <v>88</v>
      </c>
      <c r="G16" s="93">
        <f t="shared" si="1"/>
        <v>114</v>
      </c>
      <c r="H16" s="93">
        <f t="shared" si="1"/>
        <v>116</v>
      </c>
      <c r="I16" s="93">
        <f t="shared" si="1"/>
        <v>103</v>
      </c>
      <c r="J16" s="122">
        <f t="shared" si="1"/>
        <v>114</v>
      </c>
      <c r="K16" s="92">
        <f t="shared" si="1"/>
        <v>117</v>
      </c>
      <c r="L16" s="92">
        <f t="shared" si="1"/>
        <v>137</v>
      </c>
      <c r="M16" s="92">
        <f t="shared" si="1"/>
        <v>147</v>
      </c>
      <c r="N16" s="92">
        <f t="shared" si="1"/>
        <v>138</v>
      </c>
      <c r="O16" s="92">
        <f t="shared" si="1"/>
        <v>140</v>
      </c>
      <c r="P16" s="92">
        <f t="shared" si="1"/>
        <v>133</v>
      </c>
      <c r="Q16" s="92">
        <f t="shared" si="1"/>
        <v>162</v>
      </c>
      <c r="R16" s="92">
        <f t="shared" si="1"/>
        <v>165</v>
      </c>
      <c r="S16" s="92">
        <f t="shared" si="1"/>
        <v>169</v>
      </c>
      <c r="T16" s="92">
        <f t="shared" si="1"/>
        <v>157</v>
      </c>
      <c r="U16" s="92">
        <f t="shared" si="1"/>
        <v>177</v>
      </c>
      <c r="V16" s="92">
        <f t="shared" si="1"/>
        <v>156</v>
      </c>
      <c r="W16" s="92">
        <f t="shared" si="1"/>
        <v>188</v>
      </c>
      <c r="X16" s="92">
        <f t="shared" si="1"/>
        <v>194</v>
      </c>
      <c r="Y16" s="92">
        <f t="shared" si="1"/>
        <v>202</v>
      </c>
      <c r="Z16" s="92">
        <f t="shared" si="1"/>
        <v>243</v>
      </c>
      <c r="AA16" s="92">
        <f t="shared" si="1"/>
        <v>252</v>
      </c>
      <c r="AB16" s="92">
        <f t="shared" si="1"/>
        <v>248</v>
      </c>
      <c r="AC16" s="92">
        <f t="shared" si="1"/>
        <v>252</v>
      </c>
      <c r="AD16" s="92">
        <f t="shared" si="1"/>
        <v>249</v>
      </c>
      <c r="AE16" s="92">
        <f t="shared" si="1"/>
        <v>265</v>
      </c>
      <c r="AF16" s="92">
        <f t="shared" si="1"/>
        <v>304</v>
      </c>
      <c r="AG16" s="92">
        <f t="shared" si="1"/>
        <v>308</v>
      </c>
      <c r="AH16" s="92">
        <f t="shared" si="1"/>
        <v>320</v>
      </c>
      <c r="AI16" s="92">
        <f t="shared" si="1"/>
        <v>339</v>
      </c>
      <c r="AJ16" s="92">
        <f t="shared" si="1"/>
        <v>343</v>
      </c>
      <c r="AK16" s="92">
        <f t="shared" ref="AK16:BP16" si="2">SUM(AK10:AK15)</f>
        <v>377</v>
      </c>
      <c r="AL16" s="92">
        <f t="shared" si="2"/>
        <v>381</v>
      </c>
      <c r="AM16" s="92">
        <f t="shared" si="2"/>
        <v>435</v>
      </c>
      <c r="AN16" s="92">
        <f t="shared" si="2"/>
        <v>449</v>
      </c>
      <c r="AO16" s="92">
        <f t="shared" si="2"/>
        <v>493</v>
      </c>
      <c r="AP16" s="92">
        <f t="shared" si="2"/>
        <v>480</v>
      </c>
      <c r="AQ16" s="92">
        <f t="shared" si="2"/>
        <v>560</v>
      </c>
      <c r="AR16" s="92">
        <f t="shared" si="2"/>
        <v>516</v>
      </c>
      <c r="AS16" s="92">
        <f t="shared" si="2"/>
        <v>569</v>
      </c>
      <c r="AT16" s="92">
        <f t="shared" si="2"/>
        <v>605</v>
      </c>
      <c r="AU16" s="92">
        <f t="shared" si="2"/>
        <v>635</v>
      </c>
      <c r="AV16" s="92">
        <f t="shared" si="2"/>
        <v>683</v>
      </c>
      <c r="AW16" s="92">
        <f t="shared" si="2"/>
        <v>646</v>
      </c>
      <c r="AX16" s="92">
        <f t="shared" si="2"/>
        <v>691</v>
      </c>
      <c r="AY16" s="92">
        <f t="shared" si="2"/>
        <v>716</v>
      </c>
      <c r="AZ16" s="92">
        <f t="shared" si="2"/>
        <v>773</v>
      </c>
      <c r="BA16" s="92">
        <f t="shared" si="2"/>
        <v>737</v>
      </c>
      <c r="BB16" s="92">
        <f t="shared" si="2"/>
        <v>785</v>
      </c>
      <c r="BC16" s="92">
        <f t="shared" si="2"/>
        <v>893</v>
      </c>
      <c r="BD16" s="92">
        <f t="shared" si="2"/>
        <v>807</v>
      </c>
      <c r="BE16" s="92">
        <f t="shared" si="2"/>
        <v>726</v>
      </c>
      <c r="BF16" s="92">
        <f t="shared" si="2"/>
        <v>741</v>
      </c>
      <c r="BG16" s="92">
        <f t="shared" si="2"/>
        <v>774</v>
      </c>
      <c r="BH16" s="92">
        <f t="shared" si="2"/>
        <v>695</v>
      </c>
      <c r="BI16" s="92">
        <f t="shared" si="2"/>
        <v>642</v>
      </c>
      <c r="BJ16" s="92">
        <f t="shared" si="2"/>
        <v>641</v>
      </c>
      <c r="BK16" s="92">
        <f t="shared" si="2"/>
        <v>573</v>
      </c>
      <c r="BL16" s="92">
        <f t="shared" si="2"/>
        <v>495</v>
      </c>
      <c r="BM16" s="92">
        <f t="shared" si="2"/>
        <v>437</v>
      </c>
      <c r="BN16" s="92">
        <f t="shared" si="2"/>
        <v>358</v>
      </c>
      <c r="BO16" s="92">
        <f t="shared" si="2"/>
        <v>350</v>
      </c>
      <c r="BP16" s="92">
        <f t="shared" si="2"/>
        <v>325</v>
      </c>
      <c r="BQ16" s="92">
        <f t="shared" ref="BQ16:CO16" si="3">SUM(BQ10:BQ15)</f>
        <v>261</v>
      </c>
      <c r="BR16" s="92">
        <f t="shared" si="3"/>
        <v>203</v>
      </c>
      <c r="BS16" s="92">
        <f t="shared" si="3"/>
        <v>160</v>
      </c>
      <c r="BT16" s="92">
        <f t="shared" si="3"/>
        <v>150</v>
      </c>
      <c r="BU16" s="92">
        <f t="shared" si="3"/>
        <v>104</v>
      </c>
      <c r="BV16" s="92">
        <f t="shared" si="3"/>
        <v>106</v>
      </c>
      <c r="BW16" s="92">
        <f t="shared" si="3"/>
        <v>63</v>
      </c>
      <c r="BX16" s="92">
        <f t="shared" si="3"/>
        <v>69</v>
      </c>
      <c r="BY16" s="92">
        <f t="shared" si="3"/>
        <v>48</v>
      </c>
      <c r="BZ16" s="92">
        <f t="shared" si="3"/>
        <v>42</v>
      </c>
      <c r="CA16" s="92">
        <f t="shared" si="3"/>
        <v>28</v>
      </c>
      <c r="CB16" s="92">
        <f t="shared" si="3"/>
        <v>23</v>
      </c>
      <c r="CC16" s="92">
        <f t="shared" si="3"/>
        <v>20</v>
      </c>
      <c r="CD16" s="92">
        <f t="shared" si="3"/>
        <v>14</v>
      </c>
      <c r="CE16" s="92">
        <f t="shared" si="3"/>
        <v>11</v>
      </c>
      <c r="CF16" s="92">
        <f t="shared" si="3"/>
        <v>1</v>
      </c>
      <c r="CG16" s="92">
        <f t="shared" si="3"/>
        <v>4</v>
      </c>
      <c r="CH16" s="92">
        <f t="shared" si="3"/>
        <v>5</v>
      </c>
      <c r="CI16" s="92">
        <f t="shared" si="3"/>
        <v>1</v>
      </c>
      <c r="CJ16" s="92">
        <f t="shared" si="3"/>
        <v>2</v>
      </c>
      <c r="CK16" s="92">
        <f t="shared" si="3"/>
        <v>2</v>
      </c>
      <c r="CL16" s="92">
        <f t="shared" si="3"/>
        <v>0</v>
      </c>
      <c r="CM16" s="92">
        <f t="shared" si="3"/>
        <v>2</v>
      </c>
      <c r="CN16" s="92">
        <f t="shared" si="3"/>
        <v>1</v>
      </c>
      <c r="CO16" s="92">
        <f t="shared" si="3"/>
        <v>0</v>
      </c>
    </row>
    <row r="17" spans="1:1024" x14ac:dyDescent="0.3">
      <c r="A17" s="91"/>
      <c r="B17" s="91"/>
      <c r="C17" s="92"/>
      <c r="D17" s="93"/>
      <c r="E17" s="93"/>
      <c r="F17" s="93"/>
      <c r="G17" s="93"/>
      <c r="H17" s="93"/>
      <c r="I17" s="93"/>
      <c r="J17" s="122"/>
      <c r="K17" s="92"/>
      <c r="L17" s="92"/>
      <c r="M17" s="92"/>
      <c r="N17" s="92"/>
      <c r="O17" s="92"/>
      <c r="P17" s="92"/>
      <c r="Q17" s="92"/>
      <c r="R17" s="92"/>
      <c r="S17" s="92"/>
      <c r="T17" s="92"/>
      <c r="U17" s="92"/>
      <c r="V17" s="92"/>
      <c r="W17" s="92"/>
      <c r="X17" s="92"/>
      <c r="Y17" s="92"/>
      <c r="Z17" s="92"/>
      <c r="AA17" s="92"/>
      <c r="AB17" s="92"/>
      <c r="AC17" s="92"/>
      <c r="AD17" s="92"/>
      <c r="AE17" s="92"/>
      <c r="AF17" s="92"/>
      <c r="AG17" s="92"/>
      <c r="AH17" s="92"/>
      <c r="AI17" s="92"/>
      <c r="AJ17" s="92"/>
      <c r="AK17" s="92"/>
      <c r="AL17" s="92"/>
      <c r="AM17" s="92"/>
      <c r="AN17" s="92"/>
      <c r="AO17" s="92"/>
      <c r="AP17" s="92"/>
      <c r="AQ17" s="92"/>
      <c r="AR17" s="92"/>
      <c r="AS17" s="92"/>
      <c r="AT17" s="92"/>
      <c r="AU17" s="92"/>
      <c r="AV17" s="92"/>
      <c r="AW17" s="92"/>
      <c r="AX17" s="92"/>
      <c r="AY17" s="92"/>
      <c r="AZ17" s="92"/>
      <c r="BA17" s="92"/>
      <c r="BB17" s="92"/>
      <c r="BC17" s="92"/>
      <c r="BD17" s="92"/>
      <c r="BE17" s="92"/>
      <c r="BF17" s="92"/>
      <c r="BG17" s="92"/>
      <c r="BH17" s="92"/>
      <c r="BI17" s="92"/>
      <c r="BJ17" s="92"/>
      <c r="BK17" s="92"/>
      <c r="BL17" s="92"/>
      <c r="BM17" s="92"/>
      <c r="BN17" s="92"/>
      <c r="BO17" s="92"/>
      <c r="BP17" s="92"/>
      <c r="BQ17" s="92"/>
      <c r="BR17" s="92"/>
      <c r="BS17" s="92"/>
      <c r="BT17" s="92"/>
      <c r="BU17" s="92"/>
      <c r="BV17" s="92"/>
      <c r="BW17" s="92"/>
      <c r="BX17" s="92"/>
      <c r="BY17" s="92"/>
      <c r="BZ17" s="92"/>
      <c r="CA17" s="92"/>
      <c r="CB17" s="92"/>
      <c r="CC17" s="92"/>
      <c r="CD17" s="92"/>
      <c r="CE17" s="92"/>
      <c r="CF17" s="92"/>
      <c r="CG17" s="92"/>
      <c r="CH17" s="92"/>
      <c r="CI17" s="92"/>
      <c r="CJ17" s="92"/>
      <c r="CK17" s="92"/>
      <c r="CL17" s="92"/>
      <c r="CM17" s="92"/>
      <c r="CN17" s="92"/>
      <c r="CO17" s="92"/>
    </row>
    <row r="18" spans="1:1024" x14ac:dyDescent="0.3">
      <c r="A18" s="62" t="s">
        <v>39</v>
      </c>
      <c r="B18" s="95">
        <v>0</v>
      </c>
      <c r="C18" s="96">
        <f>SUM(D18:CO18)</f>
        <v>0</v>
      </c>
      <c r="D18" s="97">
        <v>0</v>
      </c>
      <c r="E18" s="97">
        <v>0</v>
      </c>
      <c r="F18" s="97">
        <v>0</v>
      </c>
      <c r="G18" s="97">
        <v>0</v>
      </c>
      <c r="H18" s="97">
        <v>0</v>
      </c>
      <c r="I18" s="97">
        <v>0</v>
      </c>
      <c r="J18" s="123">
        <v>0</v>
      </c>
      <c r="K18" s="98">
        <v>0</v>
      </c>
      <c r="L18" s="98">
        <v>0</v>
      </c>
      <c r="M18" s="98">
        <v>0</v>
      </c>
      <c r="N18" s="98">
        <v>0</v>
      </c>
      <c r="O18" s="98">
        <v>0</v>
      </c>
      <c r="P18" s="98">
        <v>0</v>
      </c>
      <c r="Q18" s="98">
        <v>0</v>
      </c>
      <c r="R18" s="98">
        <v>0</v>
      </c>
      <c r="S18" s="98">
        <v>0</v>
      </c>
      <c r="T18" s="98">
        <v>0</v>
      </c>
      <c r="U18" s="98">
        <v>0</v>
      </c>
      <c r="V18" s="98">
        <v>0</v>
      </c>
      <c r="W18" s="98">
        <v>0</v>
      </c>
      <c r="X18" s="98">
        <v>0</v>
      </c>
      <c r="Y18" s="98">
        <v>0</v>
      </c>
      <c r="Z18" s="98">
        <v>0</v>
      </c>
      <c r="AA18" s="98">
        <v>0</v>
      </c>
      <c r="AB18" s="98">
        <v>0</v>
      </c>
      <c r="AC18" s="98">
        <v>0</v>
      </c>
      <c r="AD18" s="98">
        <v>0</v>
      </c>
      <c r="AE18" s="98">
        <v>0</v>
      </c>
      <c r="AF18" s="98">
        <v>0</v>
      </c>
      <c r="AG18" s="98">
        <v>0</v>
      </c>
      <c r="AH18" s="98">
        <v>0</v>
      </c>
      <c r="AI18" s="98">
        <v>0</v>
      </c>
      <c r="AJ18" s="98">
        <v>0</v>
      </c>
      <c r="AK18" s="98">
        <v>0</v>
      </c>
      <c r="AL18" s="98">
        <v>0</v>
      </c>
      <c r="AM18" s="98">
        <v>0</v>
      </c>
      <c r="AN18" s="98">
        <v>0</v>
      </c>
      <c r="AO18" s="98">
        <v>0</v>
      </c>
      <c r="AP18" s="98">
        <v>0</v>
      </c>
      <c r="AQ18" s="98">
        <v>0</v>
      </c>
      <c r="AR18" s="98">
        <v>0</v>
      </c>
      <c r="AS18" s="98">
        <v>0</v>
      </c>
      <c r="AT18" s="98">
        <v>0</v>
      </c>
      <c r="AU18" s="98">
        <v>0</v>
      </c>
      <c r="AV18" s="98">
        <v>0</v>
      </c>
      <c r="AW18" s="98">
        <v>0</v>
      </c>
      <c r="AX18" s="98">
        <v>0</v>
      </c>
      <c r="AY18" s="98">
        <v>0</v>
      </c>
      <c r="AZ18" s="98">
        <v>0</v>
      </c>
      <c r="BA18" s="98">
        <v>0</v>
      </c>
      <c r="BB18" s="98">
        <v>0</v>
      </c>
      <c r="BC18" s="98">
        <v>0</v>
      </c>
      <c r="BD18" s="98">
        <v>0</v>
      </c>
      <c r="BE18" s="98">
        <v>0</v>
      </c>
      <c r="BF18" s="98">
        <v>0</v>
      </c>
      <c r="BG18" s="98">
        <v>0</v>
      </c>
      <c r="BH18" s="98">
        <v>0</v>
      </c>
      <c r="BI18" s="98">
        <v>0</v>
      </c>
      <c r="BJ18" s="98">
        <v>0</v>
      </c>
      <c r="BK18" s="98">
        <v>0</v>
      </c>
      <c r="BL18" s="98">
        <v>0</v>
      </c>
      <c r="BM18" s="98">
        <v>0</v>
      </c>
      <c r="BN18" s="98">
        <v>0</v>
      </c>
      <c r="BO18" s="98">
        <v>0</v>
      </c>
      <c r="BP18" s="98">
        <v>0</v>
      </c>
      <c r="BQ18" s="98">
        <v>0</v>
      </c>
      <c r="BR18" s="98">
        <v>0</v>
      </c>
      <c r="BS18" s="98">
        <v>0</v>
      </c>
      <c r="BT18" s="98">
        <v>0</v>
      </c>
      <c r="BU18" s="98">
        <v>0</v>
      </c>
      <c r="BV18" s="98">
        <v>0</v>
      </c>
      <c r="BW18" s="98">
        <v>0</v>
      </c>
      <c r="BX18" s="98">
        <v>0</v>
      </c>
      <c r="BY18" s="98">
        <v>0</v>
      </c>
      <c r="BZ18" s="98">
        <v>0</v>
      </c>
      <c r="CA18" s="98">
        <v>0</v>
      </c>
      <c r="CB18" s="98">
        <v>0</v>
      </c>
      <c r="CC18" s="98">
        <v>0</v>
      </c>
      <c r="CD18" s="98">
        <v>0</v>
      </c>
      <c r="CE18" s="98">
        <v>0</v>
      </c>
      <c r="CF18" s="98">
        <v>0</v>
      </c>
      <c r="CG18" s="98">
        <v>0</v>
      </c>
      <c r="CH18" s="98">
        <v>0</v>
      </c>
      <c r="CI18" s="98">
        <v>0</v>
      </c>
      <c r="CJ18" s="98">
        <v>0</v>
      </c>
      <c r="CK18" s="98">
        <v>0</v>
      </c>
      <c r="CL18" s="98">
        <v>0</v>
      </c>
      <c r="CM18" s="98">
        <v>0</v>
      </c>
      <c r="CN18" s="98">
        <v>0</v>
      </c>
      <c r="CO18" s="98">
        <v>0</v>
      </c>
    </row>
    <row r="19" spans="1:1024" ht="12.75" customHeight="1" x14ac:dyDescent="0.3">
      <c r="A19" s="99" t="s">
        <v>75</v>
      </c>
      <c r="B19" s="100">
        <v>55977178</v>
      </c>
      <c r="C19" s="101">
        <f>SUM(D19:CO19)</f>
        <v>26384</v>
      </c>
      <c r="D19" s="102">
        <f t="shared" ref="D19:AI19" si="4">SUM(D10:D14)</f>
        <v>0</v>
      </c>
      <c r="E19" s="102">
        <f t="shared" si="4"/>
        <v>36</v>
      </c>
      <c r="F19" s="102">
        <f t="shared" si="4"/>
        <v>88</v>
      </c>
      <c r="G19" s="102">
        <f t="shared" si="4"/>
        <v>114</v>
      </c>
      <c r="H19" s="102">
        <f t="shared" si="4"/>
        <v>116</v>
      </c>
      <c r="I19" s="102">
        <f t="shared" si="4"/>
        <v>103</v>
      </c>
      <c r="J19" s="124">
        <f t="shared" si="4"/>
        <v>114</v>
      </c>
      <c r="K19" s="103">
        <f t="shared" si="4"/>
        <v>117</v>
      </c>
      <c r="L19" s="103">
        <f t="shared" si="4"/>
        <v>137</v>
      </c>
      <c r="M19" s="103">
        <f t="shared" si="4"/>
        <v>147</v>
      </c>
      <c r="N19" s="103">
        <f t="shared" si="4"/>
        <v>138</v>
      </c>
      <c r="O19" s="103">
        <f t="shared" si="4"/>
        <v>140</v>
      </c>
      <c r="P19" s="103">
        <f t="shared" si="4"/>
        <v>133</v>
      </c>
      <c r="Q19" s="103">
        <f t="shared" si="4"/>
        <v>162</v>
      </c>
      <c r="R19" s="104">
        <f t="shared" si="4"/>
        <v>165</v>
      </c>
      <c r="S19" s="104">
        <f t="shared" si="4"/>
        <v>169</v>
      </c>
      <c r="T19" s="104">
        <f t="shared" si="4"/>
        <v>157</v>
      </c>
      <c r="U19" s="104">
        <f t="shared" si="4"/>
        <v>177</v>
      </c>
      <c r="V19" s="104">
        <f t="shared" si="4"/>
        <v>156</v>
      </c>
      <c r="W19" s="104">
        <f t="shared" si="4"/>
        <v>188</v>
      </c>
      <c r="X19" s="104">
        <f t="shared" si="4"/>
        <v>194</v>
      </c>
      <c r="Y19" s="104">
        <f t="shared" si="4"/>
        <v>202</v>
      </c>
      <c r="Z19" s="104">
        <f t="shared" si="4"/>
        <v>243</v>
      </c>
      <c r="AA19" s="104">
        <f t="shared" si="4"/>
        <v>252</v>
      </c>
      <c r="AB19" s="104">
        <f t="shared" si="4"/>
        <v>248</v>
      </c>
      <c r="AC19" s="104">
        <f t="shared" si="4"/>
        <v>252</v>
      </c>
      <c r="AD19" s="104">
        <f t="shared" si="4"/>
        <v>249</v>
      </c>
      <c r="AE19" s="104">
        <f t="shared" si="4"/>
        <v>265</v>
      </c>
      <c r="AF19" s="104">
        <f t="shared" si="4"/>
        <v>304</v>
      </c>
      <c r="AG19" s="104">
        <f t="shared" si="4"/>
        <v>308</v>
      </c>
      <c r="AH19" s="104">
        <f t="shared" si="4"/>
        <v>320</v>
      </c>
      <c r="AI19" s="104">
        <f t="shared" si="4"/>
        <v>339</v>
      </c>
      <c r="AJ19" s="104">
        <f t="shared" ref="AJ19:BO19" si="5">SUM(AJ10:AJ14)</f>
        <v>343</v>
      </c>
      <c r="AK19" s="104">
        <f t="shared" si="5"/>
        <v>377</v>
      </c>
      <c r="AL19" s="104">
        <f t="shared" si="5"/>
        <v>381</v>
      </c>
      <c r="AM19" s="104">
        <f t="shared" si="5"/>
        <v>435</v>
      </c>
      <c r="AN19" s="104">
        <f t="shared" si="5"/>
        <v>449</v>
      </c>
      <c r="AO19" s="104">
        <f t="shared" si="5"/>
        <v>493</v>
      </c>
      <c r="AP19" s="104">
        <f t="shared" si="5"/>
        <v>480</v>
      </c>
      <c r="AQ19" s="104">
        <f t="shared" si="5"/>
        <v>560</v>
      </c>
      <c r="AR19" s="104">
        <f t="shared" si="5"/>
        <v>516</v>
      </c>
      <c r="AS19" s="104">
        <f t="shared" si="5"/>
        <v>569</v>
      </c>
      <c r="AT19" s="104">
        <f t="shared" si="5"/>
        <v>605</v>
      </c>
      <c r="AU19" s="104">
        <f t="shared" si="5"/>
        <v>635</v>
      </c>
      <c r="AV19" s="104">
        <f t="shared" si="5"/>
        <v>683</v>
      </c>
      <c r="AW19" s="104">
        <f t="shared" si="5"/>
        <v>646</v>
      </c>
      <c r="AX19" s="104">
        <f t="shared" si="5"/>
        <v>691</v>
      </c>
      <c r="AY19" s="104">
        <f t="shared" si="5"/>
        <v>716</v>
      </c>
      <c r="AZ19" s="104">
        <f t="shared" si="5"/>
        <v>773</v>
      </c>
      <c r="BA19" s="104">
        <f t="shared" si="5"/>
        <v>737</v>
      </c>
      <c r="BB19" s="104">
        <f t="shared" si="5"/>
        <v>785</v>
      </c>
      <c r="BC19" s="104">
        <f t="shared" si="5"/>
        <v>893</v>
      </c>
      <c r="BD19" s="104">
        <f t="shared" si="5"/>
        <v>807</v>
      </c>
      <c r="BE19" s="104">
        <f t="shared" si="5"/>
        <v>726</v>
      </c>
      <c r="BF19" s="104">
        <f t="shared" si="5"/>
        <v>741</v>
      </c>
      <c r="BG19" s="104">
        <f t="shared" si="5"/>
        <v>774</v>
      </c>
      <c r="BH19" s="104">
        <f t="shared" si="5"/>
        <v>695</v>
      </c>
      <c r="BI19" s="104">
        <f t="shared" si="5"/>
        <v>642</v>
      </c>
      <c r="BJ19" s="104">
        <f t="shared" si="5"/>
        <v>641</v>
      </c>
      <c r="BK19" s="104">
        <f t="shared" si="5"/>
        <v>573</v>
      </c>
      <c r="BL19" s="104">
        <f t="shared" si="5"/>
        <v>495</v>
      </c>
      <c r="BM19" s="104">
        <f t="shared" si="5"/>
        <v>437</v>
      </c>
      <c r="BN19" s="104">
        <f t="shared" si="5"/>
        <v>358</v>
      </c>
      <c r="BO19" s="104">
        <f t="shared" si="5"/>
        <v>350</v>
      </c>
      <c r="BP19" s="104">
        <f t="shared" ref="BP19:CO19" si="6">SUM(BP10:BP14)</f>
        <v>325</v>
      </c>
      <c r="BQ19" s="104">
        <f t="shared" si="6"/>
        <v>261</v>
      </c>
      <c r="BR19" s="104">
        <f t="shared" si="6"/>
        <v>203</v>
      </c>
      <c r="BS19" s="104">
        <f t="shared" si="6"/>
        <v>160</v>
      </c>
      <c r="BT19" s="104">
        <f t="shared" si="6"/>
        <v>150</v>
      </c>
      <c r="BU19" s="104">
        <f t="shared" si="6"/>
        <v>104</v>
      </c>
      <c r="BV19" s="104">
        <f t="shared" si="6"/>
        <v>106</v>
      </c>
      <c r="BW19" s="104">
        <f t="shared" si="6"/>
        <v>63</v>
      </c>
      <c r="BX19" s="104">
        <f t="shared" si="6"/>
        <v>69</v>
      </c>
      <c r="BY19" s="104">
        <f t="shared" si="6"/>
        <v>48</v>
      </c>
      <c r="BZ19" s="104">
        <f t="shared" si="6"/>
        <v>42</v>
      </c>
      <c r="CA19" s="104">
        <f t="shared" si="6"/>
        <v>28</v>
      </c>
      <c r="CB19" s="104">
        <f t="shared" si="6"/>
        <v>23</v>
      </c>
      <c r="CC19" s="104">
        <f t="shared" si="6"/>
        <v>20</v>
      </c>
      <c r="CD19" s="104">
        <f t="shared" si="6"/>
        <v>14</v>
      </c>
      <c r="CE19" s="104">
        <f t="shared" si="6"/>
        <v>11</v>
      </c>
      <c r="CF19" s="104">
        <f t="shared" si="6"/>
        <v>1</v>
      </c>
      <c r="CG19" s="104">
        <f t="shared" si="6"/>
        <v>4</v>
      </c>
      <c r="CH19" s="104">
        <f t="shared" si="6"/>
        <v>5</v>
      </c>
      <c r="CI19" s="104">
        <f t="shared" si="6"/>
        <v>1</v>
      </c>
      <c r="CJ19" s="104">
        <f t="shared" si="6"/>
        <v>2</v>
      </c>
      <c r="CK19" s="104">
        <f t="shared" si="6"/>
        <v>2</v>
      </c>
      <c r="CL19" s="104">
        <f t="shared" si="6"/>
        <v>0</v>
      </c>
      <c r="CM19" s="104">
        <f t="shared" si="6"/>
        <v>2</v>
      </c>
      <c r="CN19" s="104">
        <f t="shared" si="6"/>
        <v>1</v>
      </c>
      <c r="CO19" s="104">
        <f t="shared" si="6"/>
        <v>0</v>
      </c>
    </row>
    <row r="20" spans="1:1024" ht="13.5" x14ac:dyDescent="0.3">
      <c r="A20" s="105"/>
      <c r="B20" s="105"/>
      <c r="C20" s="106"/>
      <c r="D20" s="107"/>
      <c r="E20" s="107"/>
      <c r="F20" s="107"/>
      <c r="G20" s="107"/>
      <c r="H20" s="107"/>
      <c r="I20" s="107"/>
      <c r="J20" s="125"/>
      <c r="K20" s="108"/>
      <c r="L20" s="108"/>
      <c r="M20" s="108"/>
      <c r="N20" s="108"/>
      <c r="O20" s="108"/>
      <c r="P20" s="108"/>
      <c r="Q20" s="106"/>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c r="BI20" s="30"/>
      <c r="BJ20" s="30"/>
      <c r="BK20" s="30"/>
      <c r="BL20" s="30"/>
      <c r="BM20" s="30"/>
      <c r="BN20" s="30"/>
      <c r="BO20" s="30"/>
      <c r="BP20" s="30"/>
      <c r="BQ20" s="30"/>
      <c r="BR20" s="30"/>
      <c r="BS20" s="30"/>
      <c r="BT20" s="30"/>
      <c r="BU20" s="30"/>
      <c r="BV20" s="30"/>
      <c r="BW20" s="30"/>
      <c r="BX20" s="30"/>
      <c r="BY20" s="30"/>
      <c r="BZ20" s="30"/>
      <c r="CA20" s="30"/>
      <c r="CB20" s="30"/>
      <c r="CC20" s="30"/>
      <c r="CD20" s="30"/>
      <c r="CE20" s="30"/>
      <c r="CF20" s="30"/>
      <c r="CG20" s="30"/>
      <c r="CH20" s="30"/>
      <c r="CI20" s="30"/>
      <c r="CJ20" s="30"/>
      <c r="CK20" s="30"/>
      <c r="CL20" s="30"/>
      <c r="CM20" s="30"/>
      <c r="CN20" s="30"/>
      <c r="CO20" s="30"/>
    </row>
    <row r="21" spans="1:1024" x14ac:dyDescent="0.3">
      <c r="A21" s="105"/>
      <c r="B21" s="105"/>
      <c r="C21" s="30"/>
      <c r="D21" s="30"/>
      <c r="E21" s="30"/>
      <c r="F21" s="30"/>
      <c r="G21" s="30"/>
      <c r="H21" s="30"/>
      <c r="I21" s="30"/>
      <c r="J21" s="126"/>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0"/>
      <c r="AR21" s="30"/>
      <c r="AS21" s="30"/>
      <c r="AT21" s="30"/>
      <c r="AU21" s="30"/>
      <c r="AV21" s="30"/>
      <c r="AW21" s="30"/>
      <c r="AX21" s="30"/>
      <c r="AY21" s="30"/>
      <c r="AZ21" s="30"/>
      <c r="BA21" s="30"/>
      <c r="BB21" s="30"/>
      <c r="BC21" s="30"/>
      <c r="BD21" s="30"/>
      <c r="BE21" s="30"/>
      <c r="BF21" s="30"/>
      <c r="BG21" s="30"/>
      <c r="BH21" s="30"/>
      <c r="BI21" s="30"/>
      <c r="BJ21" s="30"/>
      <c r="BK21" s="30"/>
      <c r="BL21" s="30"/>
      <c r="BM21" s="30"/>
      <c r="BN21" s="30"/>
      <c r="BO21" s="30"/>
      <c r="BP21" s="30"/>
      <c r="BQ21" s="30"/>
      <c r="BR21" s="30"/>
      <c r="BS21" s="30"/>
      <c r="BT21" s="30"/>
      <c r="BU21" s="30"/>
      <c r="BV21" s="30"/>
      <c r="BW21" s="30"/>
      <c r="BX21" s="30"/>
      <c r="BY21" s="30"/>
      <c r="BZ21" s="30"/>
      <c r="CA21" s="30"/>
      <c r="CB21" s="30"/>
      <c r="CC21" s="30"/>
      <c r="CD21" s="30"/>
      <c r="CE21" s="30"/>
      <c r="CF21" s="30"/>
      <c r="CG21" s="30"/>
      <c r="CH21" s="30"/>
      <c r="CI21" s="30"/>
      <c r="CJ21" s="30"/>
      <c r="CK21" s="30"/>
      <c r="CL21" s="30"/>
      <c r="CM21" s="30"/>
      <c r="CN21" s="30"/>
      <c r="CO21" s="30"/>
    </row>
    <row r="22" spans="1:1024" x14ac:dyDescent="0.3">
      <c r="A22" s="105"/>
      <c r="B22" s="105"/>
      <c r="C22" s="30"/>
      <c r="D22" s="30"/>
      <c r="E22" s="30"/>
      <c r="F22" s="30"/>
      <c r="G22" s="30"/>
      <c r="H22" s="30"/>
      <c r="I22" s="30"/>
      <c r="J22" s="126"/>
      <c r="K22" s="30"/>
      <c r="L22" s="30"/>
      <c r="M22" s="30"/>
      <c r="N22" s="30"/>
      <c r="O22" s="30"/>
      <c r="P22" s="30"/>
      <c r="Q22" s="30"/>
      <c r="R22" s="30"/>
      <c r="S22" s="30"/>
      <c r="T22" s="30"/>
      <c r="U22" s="30"/>
      <c r="V22" s="30"/>
      <c r="W22" s="30"/>
      <c r="X22" s="30"/>
      <c r="Y22" s="30"/>
      <c r="Z22" s="30"/>
      <c r="AA22" s="30"/>
      <c r="AB22" s="30"/>
      <c r="AC22" s="30"/>
      <c r="AD22" s="30"/>
      <c r="AE22" s="30"/>
      <c r="AF22" s="30"/>
      <c r="AG22" s="30"/>
      <c r="AH22" s="30"/>
      <c r="AI22" s="30"/>
      <c r="AJ22" s="30"/>
      <c r="AK22" s="30"/>
      <c r="AL22" s="30"/>
      <c r="AM22" s="30"/>
      <c r="AN22" s="30"/>
      <c r="AO22" s="30"/>
      <c r="AP22" s="30"/>
      <c r="AQ22" s="30"/>
      <c r="AR22" s="30"/>
      <c r="AS22" s="30"/>
      <c r="AT22" s="30"/>
      <c r="AU22" s="30"/>
      <c r="AV22" s="30"/>
      <c r="AW22" s="30"/>
      <c r="AX22" s="30"/>
      <c r="AY22" s="30"/>
      <c r="AZ22" s="30"/>
      <c r="BA22" s="30"/>
      <c r="BB22" s="30"/>
      <c r="BC22" s="30"/>
      <c r="BD22" s="30"/>
      <c r="BE22" s="30"/>
      <c r="BF22" s="30"/>
      <c r="BG22" s="30"/>
      <c r="BH22" s="30"/>
      <c r="BI22" s="30"/>
      <c r="BJ22" s="30"/>
      <c r="BK22" s="30"/>
      <c r="BL22" s="30"/>
      <c r="BM22" s="30"/>
      <c r="BN22" s="30"/>
      <c r="BO22" s="30"/>
      <c r="BP22" s="30"/>
      <c r="BQ22" s="30"/>
      <c r="BR22" s="30"/>
      <c r="BS22" s="30"/>
      <c r="BT22" s="30"/>
      <c r="BU22" s="30"/>
      <c r="BV22" s="30"/>
      <c r="BW22" s="30"/>
      <c r="BX22" s="30"/>
      <c r="BY22" s="30"/>
      <c r="BZ22" s="30"/>
      <c r="CA22" s="30"/>
      <c r="CB22" s="30"/>
      <c r="CC22" s="30"/>
      <c r="CD22" s="30"/>
      <c r="CE22" s="30"/>
      <c r="CF22" s="30"/>
      <c r="CG22" s="30"/>
      <c r="CH22" s="30"/>
      <c r="CI22" s="30"/>
      <c r="CJ22" s="30"/>
      <c r="CK22" s="30"/>
      <c r="CL22" s="30"/>
      <c r="CM22" s="30"/>
      <c r="CN22" s="30"/>
      <c r="CO22" s="30"/>
    </row>
    <row r="23" spans="1:1024" x14ac:dyDescent="0.3">
      <c r="A23" s="86"/>
      <c r="B23" s="248" t="s">
        <v>26</v>
      </c>
      <c r="C23" s="247" t="s">
        <v>82</v>
      </c>
      <c r="D23" s="247"/>
      <c r="E23" s="247"/>
      <c r="F23" s="247"/>
      <c r="G23" s="247"/>
      <c r="H23" s="247"/>
      <c r="I23" s="247"/>
      <c r="J23" s="247"/>
      <c r="K23" s="247"/>
      <c r="L23" s="247"/>
      <c r="M23" s="247"/>
      <c r="N23" s="247"/>
      <c r="O23" s="247"/>
      <c r="P23" s="247"/>
      <c r="Q23" s="247"/>
      <c r="R23" s="247"/>
      <c r="S23" s="247"/>
      <c r="T23" s="247"/>
      <c r="U23" s="247"/>
      <c r="V23" s="247"/>
      <c r="W23" s="247"/>
      <c r="X23" s="247"/>
      <c r="Y23" s="247"/>
      <c r="Z23" s="247"/>
      <c r="AA23" s="247"/>
      <c r="AB23" s="247"/>
      <c r="AC23" s="247"/>
      <c r="AD23" s="247"/>
      <c r="AE23" s="247"/>
      <c r="AF23" s="247"/>
      <c r="AG23" s="247"/>
      <c r="AH23" s="247"/>
      <c r="AI23" s="247"/>
      <c r="AJ23" s="247"/>
      <c r="AK23" s="247"/>
      <c r="AL23" s="247"/>
      <c r="AM23" s="247"/>
      <c r="AN23" s="247"/>
      <c r="AO23" s="247"/>
      <c r="AP23" s="247"/>
      <c r="AQ23" s="247"/>
      <c r="AR23" s="247"/>
      <c r="AS23" s="247"/>
      <c r="AT23" s="247"/>
      <c r="AU23" s="247"/>
      <c r="AV23" s="247"/>
      <c r="AW23" s="247"/>
      <c r="AX23" s="247"/>
      <c r="AY23" s="247"/>
      <c r="AZ23" s="247"/>
      <c r="BA23" s="247"/>
      <c r="BB23" s="247"/>
      <c r="BC23" s="247"/>
      <c r="BD23" s="247"/>
      <c r="BE23" s="247"/>
      <c r="BF23" s="247"/>
      <c r="BG23" s="247"/>
      <c r="BH23" s="247"/>
      <c r="BI23" s="247"/>
      <c r="BJ23" s="247"/>
      <c r="BK23" s="247"/>
      <c r="BL23" s="247"/>
      <c r="BM23" s="247"/>
      <c r="BN23" s="247"/>
      <c r="BO23" s="247"/>
      <c r="BP23" s="247"/>
      <c r="BQ23" s="247"/>
      <c r="BR23" s="247"/>
      <c r="BS23" s="247"/>
      <c r="BT23" s="247"/>
      <c r="BU23" s="247"/>
      <c r="BV23" s="247"/>
      <c r="BW23" s="247"/>
      <c r="BX23" s="247"/>
      <c r="BY23" s="247"/>
      <c r="BZ23" s="247"/>
      <c r="CA23" s="247"/>
      <c r="CB23" s="247"/>
      <c r="CC23" s="247"/>
      <c r="CD23" s="247"/>
      <c r="CE23" s="247"/>
      <c r="CF23" s="247"/>
      <c r="CG23" s="247"/>
      <c r="CH23" s="247"/>
      <c r="CI23" s="247"/>
      <c r="CJ23" s="247"/>
      <c r="CK23" s="247"/>
      <c r="CL23" s="247"/>
      <c r="CM23" s="247"/>
      <c r="CN23" s="247"/>
      <c r="CO23" s="247"/>
    </row>
    <row r="24" spans="1:1024" s="229" customFormat="1" ht="26" x14ac:dyDescent="0.3">
      <c r="A24" s="223" t="s">
        <v>25</v>
      </c>
      <c r="B24" s="248"/>
      <c r="C24" s="224" t="s">
        <v>75</v>
      </c>
      <c r="D24" s="231" t="s">
        <v>76</v>
      </c>
      <c r="E24" s="226">
        <v>43979</v>
      </c>
      <c r="F24" s="226">
        <v>43978</v>
      </c>
      <c r="G24" s="226">
        <v>43977</v>
      </c>
      <c r="H24" s="226">
        <v>43976</v>
      </c>
      <c r="I24" s="226">
        <v>43975</v>
      </c>
      <c r="J24" s="227">
        <v>43974</v>
      </c>
      <c r="K24" s="228">
        <v>43973</v>
      </c>
      <c r="L24" s="228">
        <v>43972</v>
      </c>
      <c r="M24" s="228">
        <v>43971</v>
      </c>
      <c r="N24" s="228">
        <v>43970</v>
      </c>
      <c r="O24" s="228">
        <v>43969</v>
      </c>
      <c r="P24" s="228">
        <v>43968</v>
      </c>
      <c r="Q24" s="228">
        <v>43967</v>
      </c>
      <c r="R24" s="228">
        <v>43966</v>
      </c>
      <c r="S24" s="228">
        <v>43965</v>
      </c>
      <c r="T24" s="228">
        <v>43964</v>
      </c>
      <c r="U24" s="228">
        <v>43963</v>
      </c>
      <c r="V24" s="228">
        <v>43962</v>
      </c>
      <c r="W24" s="228">
        <v>43961</v>
      </c>
      <c r="X24" s="228">
        <v>43960</v>
      </c>
      <c r="Y24" s="228">
        <v>43959</v>
      </c>
      <c r="Z24" s="228">
        <v>43958</v>
      </c>
      <c r="AA24" s="228">
        <v>43957</v>
      </c>
      <c r="AB24" s="228">
        <v>43956</v>
      </c>
      <c r="AC24" s="228">
        <v>43955</v>
      </c>
      <c r="AD24" s="228">
        <v>43954</v>
      </c>
      <c r="AE24" s="228">
        <v>43953</v>
      </c>
      <c r="AF24" s="228">
        <v>43952</v>
      </c>
      <c r="AG24" s="228">
        <v>43951</v>
      </c>
      <c r="AH24" s="228">
        <v>43950</v>
      </c>
      <c r="AI24" s="228">
        <v>43949</v>
      </c>
      <c r="AJ24" s="228">
        <v>43948</v>
      </c>
      <c r="AK24" s="228">
        <v>43947</v>
      </c>
      <c r="AL24" s="228">
        <v>43946</v>
      </c>
      <c r="AM24" s="228">
        <v>43945</v>
      </c>
      <c r="AN24" s="228">
        <v>43944</v>
      </c>
      <c r="AO24" s="232">
        <v>43943</v>
      </c>
      <c r="AP24" s="232">
        <v>43942</v>
      </c>
      <c r="AQ24" s="232">
        <v>43941</v>
      </c>
      <c r="AR24" s="232">
        <v>43940</v>
      </c>
      <c r="AS24" s="232">
        <v>43939</v>
      </c>
      <c r="AT24" s="232">
        <v>43938</v>
      </c>
      <c r="AU24" s="232">
        <v>43937</v>
      </c>
      <c r="AV24" s="232">
        <v>43936</v>
      </c>
      <c r="AW24" s="232">
        <v>43935</v>
      </c>
      <c r="AX24" s="232">
        <v>43934</v>
      </c>
      <c r="AY24" s="232">
        <v>43933</v>
      </c>
      <c r="AZ24" s="232">
        <v>43932</v>
      </c>
      <c r="BA24" s="232">
        <v>43931</v>
      </c>
      <c r="BB24" s="232">
        <v>43930</v>
      </c>
      <c r="BC24" s="232">
        <v>43929</v>
      </c>
      <c r="BD24" s="232">
        <v>43928</v>
      </c>
      <c r="BE24" s="232">
        <v>43927</v>
      </c>
      <c r="BF24" s="232">
        <v>43926</v>
      </c>
      <c r="BG24" s="232">
        <v>43925</v>
      </c>
      <c r="BH24" s="232">
        <v>43924</v>
      </c>
      <c r="BI24" s="232">
        <v>43923</v>
      </c>
      <c r="BJ24" s="232">
        <v>43922</v>
      </c>
      <c r="BK24" s="232">
        <v>43921</v>
      </c>
      <c r="BL24" s="232">
        <v>43920</v>
      </c>
      <c r="BM24" s="232">
        <v>43919</v>
      </c>
      <c r="BN24" s="232">
        <v>43918</v>
      </c>
      <c r="BO24" s="232">
        <v>43917</v>
      </c>
      <c r="BP24" s="232">
        <v>43916</v>
      </c>
      <c r="BQ24" s="232">
        <v>43915</v>
      </c>
      <c r="BR24" s="232">
        <v>43914</v>
      </c>
      <c r="BS24" s="232">
        <v>43913</v>
      </c>
      <c r="BT24" s="232">
        <v>43912</v>
      </c>
      <c r="BU24" s="232">
        <v>43911</v>
      </c>
      <c r="BV24" s="232">
        <v>43910</v>
      </c>
      <c r="BW24" s="232">
        <v>43909</v>
      </c>
      <c r="BX24" s="232">
        <v>43908</v>
      </c>
      <c r="BY24" s="232">
        <v>43907</v>
      </c>
      <c r="BZ24" s="232">
        <v>43906</v>
      </c>
      <c r="CA24" s="232">
        <v>43905</v>
      </c>
      <c r="CB24" s="232">
        <v>43904</v>
      </c>
      <c r="CC24" s="232">
        <v>43903</v>
      </c>
      <c r="CD24" s="232">
        <v>43902</v>
      </c>
      <c r="CE24" s="232">
        <v>43901</v>
      </c>
      <c r="CF24" s="232">
        <v>43900</v>
      </c>
      <c r="CG24" s="232">
        <v>43899</v>
      </c>
      <c r="CH24" s="232">
        <v>43898</v>
      </c>
      <c r="CI24" s="232">
        <v>43897</v>
      </c>
      <c r="CJ24" s="232">
        <v>43896</v>
      </c>
      <c r="CK24" s="232">
        <v>43895</v>
      </c>
      <c r="CL24" s="232">
        <v>43894</v>
      </c>
      <c r="CM24" s="232">
        <v>43893</v>
      </c>
      <c r="CN24" s="232">
        <v>43892</v>
      </c>
      <c r="CO24" s="232">
        <v>43891</v>
      </c>
      <c r="ALD24" s="230"/>
      <c r="ALE24" s="230"/>
      <c r="ALF24" s="230"/>
      <c r="ALG24" s="230"/>
      <c r="ALH24" s="230"/>
      <c r="ALI24" s="230"/>
      <c r="ALJ24" s="230"/>
      <c r="ALK24" s="230"/>
      <c r="ALL24" s="230"/>
      <c r="ALM24" s="230"/>
      <c r="ALN24" s="230"/>
      <c r="ALO24" s="230"/>
      <c r="ALP24" s="230"/>
      <c r="ALQ24" s="230"/>
      <c r="ALR24" s="230"/>
      <c r="ALS24" s="230"/>
      <c r="ALT24" s="230"/>
      <c r="ALU24" s="230"/>
      <c r="ALV24" s="230"/>
      <c r="ALW24" s="230"/>
      <c r="ALX24" s="230"/>
      <c r="ALY24" s="230"/>
      <c r="ALZ24" s="230"/>
      <c r="AMA24" s="230"/>
      <c r="AMB24" s="230"/>
      <c r="AMC24" s="230"/>
      <c r="AMD24" s="230"/>
      <c r="AME24" s="230"/>
      <c r="AMF24" s="230"/>
      <c r="AMG24" s="230"/>
      <c r="AMH24" s="230"/>
      <c r="AMI24" s="230"/>
      <c r="AMJ24" s="230"/>
    </row>
    <row r="25" spans="1:1024" x14ac:dyDescent="0.3">
      <c r="A25" s="87"/>
      <c r="B25" s="248"/>
      <c r="C25" s="88"/>
      <c r="D25" s="89" t="s">
        <v>38</v>
      </c>
      <c r="E25" s="89" t="s">
        <v>38</v>
      </c>
      <c r="F25" s="89" t="s">
        <v>38</v>
      </c>
      <c r="G25" s="89" t="s">
        <v>38</v>
      </c>
      <c r="H25" s="89" t="s">
        <v>38</v>
      </c>
      <c r="I25" s="89" t="s">
        <v>38</v>
      </c>
      <c r="J25" s="121" t="s">
        <v>38</v>
      </c>
      <c r="K25" s="90" t="s">
        <v>38</v>
      </c>
      <c r="L25" s="90" t="s">
        <v>38</v>
      </c>
      <c r="M25" s="90" t="s">
        <v>38</v>
      </c>
      <c r="N25" s="90" t="s">
        <v>38</v>
      </c>
      <c r="O25" s="90" t="s">
        <v>38</v>
      </c>
      <c r="P25" s="90" t="s">
        <v>38</v>
      </c>
      <c r="Q25" s="90" t="s">
        <v>38</v>
      </c>
      <c r="R25" s="90" t="s">
        <v>38</v>
      </c>
      <c r="S25" s="90" t="s">
        <v>38</v>
      </c>
      <c r="T25" s="90" t="s">
        <v>38</v>
      </c>
      <c r="U25" s="90" t="s">
        <v>38</v>
      </c>
      <c r="V25" s="90" t="s">
        <v>38</v>
      </c>
      <c r="W25" s="90" t="s">
        <v>38</v>
      </c>
      <c r="X25" s="90" t="s">
        <v>38</v>
      </c>
      <c r="Y25" s="90" t="s">
        <v>38</v>
      </c>
      <c r="Z25" s="90" t="s">
        <v>38</v>
      </c>
      <c r="AA25" s="90" t="s">
        <v>38</v>
      </c>
      <c r="AB25" s="90" t="s">
        <v>38</v>
      </c>
      <c r="AC25" s="90" t="s">
        <v>38</v>
      </c>
      <c r="AD25" s="90" t="s">
        <v>38</v>
      </c>
      <c r="AE25" s="90" t="s">
        <v>38</v>
      </c>
      <c r="AF25" s="90" t="s">
        <v>38</v>
      </c>
      <c r="AG25" s="90" t="s">
        <v>38</v>
      </c>
      <c r="AH25" s="90" t="s">
        <v>38</v>
      </c>
      <c r="AI25" s="90" t="s">
        <v>38</v>
      </c>
      <c r="AJ25" s="90" t="s">
        <v>38</v>
      </c>
      <c r="AK25" s="90" t="s">
        <v>38</v>
      </c>
      <c r="AL25" s="90" t="s">
        <v>38</v>
      </c>
      <c r="AM25" s="90" t="s">
        <v>38</v>
      </c>
      <c r="AN25" s="90" t="s">
        <v>38</v>
      </c>
      <c r="AO25" s="90" t="s">
        <v>38</v>
      </c>
      <c r="AP25" s="90" t="s">
        <v>38</v>
      </c>
      <c r="AQ25" s="90" t="s">
        <v>38</v>
      </c>
      <c r="AR25" s="90" t="s">
        <v>38</v>
      </c>
      <c r="AS25" s="90" t="s">
        <v>38</v>
      </c>
      <c r="AT25" s="90" t="s">
        <v>38</v>
      </c>
      <c r="AU25" s="90" t="s">
        <v>38</v>
      </c>
      <c r="AV25" s="90" t="s">
        <v>38</v>
      </c>
      <c r="AW25" s="90" t="s">
        <v>38</v>
      </c>
      <c r="AX25" s="90" t="s">
        <v>38</v>
      </c>
      <c r="AY25" s="90" t="s">
        <v>38</v>
      </c>
      <c r="AZ25" s="90" t="s">
        <v>38</v>
      </c>
      <c r="BA25" s="90" t="s">
        <v>38</v>
      </c>
      <c r="BB25" s="90" t="s">
        <v>38</v>
      </c>
      <c r="BC25" s="90" t="s">
        <v>38</v>
      </c>
      <c r="BD25" s="90" t="s">
        <v>38</v>
      </c>
      <c r="BE25" s="90" t="s">
        <v>38</v>
      </c>
      <c r="BF25" s="90" t="s">
        <v>38</v>
      </c>
      <c r="BG25" s="90" t="s">
        <v>38</v>
      </c>
      <c r="BH25" s="90" t="s">
        <v>38</v>
      </c>
      <c r="BI25" s="90" t="s">
        <v>38</v>
      </c>
      <c r="BJ25" s="90" t="s">
        <v>38</v>
      </c>
      <c r="BK25" s="90" t="s">
        <v>38</v>
      </c>
      <c r="BL25" s="90" t="s">
        <v>38</v>
      </c>
      <c r="BM25" s="90" t="s">
        <v>38</v>
      </c>
      <c r="BN25" s="90" t="s">
        <v>38</v>
      </c>
      <c r="BO25" s="90" t="s">
        <v>38</v>
      </c>
      <c r="BP25" s="90" t="s">
        <v>38</v>
      </c>
      <c r="BQ25" s="90" t="s">
        <v>38</v>
      </c>
      <c r="BR25" s="90" t="s">
        <v>38</v>
      </c>
      <c r="BS25" s="90" t="s">
        <v>38</v>
      </c>
      <c r="BT25" s="90" t="s">
        <v>38</v>
      </c>
      <c r="BU25" s="90" t="s">
        <v>38</v>
      </c>
      <c r="BV25" s="90" t="s">
        <v>38</v>
      </c>
      <c r="BW25" s="90" t="s">
        <v>38</v>
      </c>
      <c r="BX25" s="90" t="s">
        <v>38</v>
      </c>
      <c r="BY25" s="90" t="s">
        <v>38</v>
      </c>
      <c r="BZ25" s="90" t="s">
        <v>38</v>
      </c>
      <c r="CA25" s="90" t="s">
        <v>38</v>
      </c>
      <c r="CB25" s="90" t="s">
        <v>38</v>
      </c>
      <c r="CC25" s="90" t="s">
        <v>38</v>
      </c>
      <c r="CD25" s="90" t="s">
        <v>38</v>
      </c>
      <c r="CE25" s="90" t="s">
        <v>38</v>
      </c>
      <c r="CF25" s="90" t="s">
        <v>38</v>
      </c>
      <c r="CG25" s="90" t="s">
        <v>38</v>
      </c>
      <c r="CH25" s="90" t="s">
        <v>38</v>
      </c>
      <c r="CI25" s="90" t="s">
        <v>38</v>
      </c>
      <c r="CJ25" s="90" t="s">
        <v>38</v>
      </c>
      <c r="CK25" s="90" t="s">
        <v>38</v>
      </c>
      <c r="CL25" s="90" t="s">
        <v>38</v>
      </c>
      <c r="CM25" s="90" t="s">
        <v>38</v>
      </c>
      <c r="CN25" s="90" t="s">
        <v>38</v>
      </c>
      <c r="CO25" s="90" t="s">
        <v>38</v>
      </c>
    </row>
    <row r="26" spans="1:1024" x14ac:dyDescent="0.3">
      <c r="A26" s="109" t="s">
        <v>77</v>
      </c>
      <c r="B26" s="9">
        <v>13241287</v>
      </c>
      <c r="C26" s="92">
        <f>D26+E26</f>
        <v>16</v>
      </c>
      <c r="D26" s="93">
        <v>0</v>
      </c>
      <c r="E26" s="93">
        <v>16</v>
      </c>
      <c r="F26" s="93">
        <v>16</v>
      </c>
      <c r="G26" s="93">
        <v>16</v>
      </c>
      <c r="H26" s="93">
        <v>16</v>
      </c>
      <c r="I26" s="93">
        <v>16</v>
      </c>
      <c r="J26" s="122">
        <v>16</v>
      </c>
      <c r="K26" s="92">
        <v>16</v>
      </c>
      <c r="L26" s="92">
        <v>16</v>
      </c>
      <c r="M26" s="92">
        <v>16</v>
      </c>
      <c r="N26" s="92">
        <v>16</v>
      </c>
      <c r="O26" s="92">
        <v>16</v>
      </c>
      <c r="P26" s="110">
        <v>15</v>
      </c>
      <c r="Q26" s="110">
        <v>14</v>
      </c>
      <c r="R26" s="110">
        <v>14</v>
      </c>
      <c r="S26" s="110">
        <v>13</v>
      </c>
      <c r="T26" s="110">
        <v>13</v>
      </c>
      <c r="U26" s="110">
        <v>12</v>
      </c>
      <c r="V26" s="110">
        <v>12</v>
      </c>
      <c r="W26" s="110">
        <v>12</v>
      </c>
      <c r="X26" s="110">
        <v>12</v>
      </c>
      <c r="Y26" s="110">
        <v>12</v>
      </c>
      <c r="Z26" s="110">
        <v>12</v>
      </c>
      <c r="AA26" s="110">
        <v>12</v>
      </c>
      <c r="AB26" s="110">
        <v>12</v>
      </c>
      <c r="AC26" s="110">
        <v>12</v>
      </c>
      <c r="AD26" s="110">
        <v>12</v>
      </c>
      <c r="AE26" s="110">
        <v>11</v>
      </c>
      <c r="AF26" s="110">
        <v>11</v>
      </c>
      <c r="AG26" s="110">
        <v>11</v>
      </c>
      <c r="AH26" s="110">
        <v>11</v>
      </c>
      <c r="AI26" s="110">
        <v>11</v>
      </c>
      <c r="AJ26" s="110">
        <v>11</v>
      </c>
      <c r="AK26" s="110">
        <v>11</v>
      </c>
      <c r="AL26" s="110">
        <v>11</v>
      </c>
      <c r="AM26" s="110">
        <v>11</v>
      </c>
      <c r="AN26" s="110">
        <v>11</v>
      </c>
      <c r="AO26" s="110">
        <v>11</v>
      </c>
      <c r="AP26" s="110">
        <v>11</v>
      </c>
      <c r="AQ26" s="110">
        <v>11</v>
      </c>
      <c r="AR26" s="110">
        <v>10</v>
      </c>
      <c r="AS26" s="110">
        <v>10</v>
      </c>
      <c r="AT26" s="110">
        <v>10</v>
      </c>
      <c r="AU26" s="110">
        <v>10</v>
      </c>
      <c r="AV26" s="110">
        <v>10</v>
      </c>
      <c r="AW26" s="110">
        <v>10</v>
      </c>
      <c r="AX26" s="110">
        <v>10</v>
      </c>
      <c r="AY26" s="110">
        <v>10</v>
      </c>
      <c r="AZ26" s="110">
        <v>10</v>
      </c>
      <c r="BA26" s="110">
        <v>9</v>
      </c>
      <c r="BB26" s="110">
        <v>9</v>
      </c>
      <c r="BC26" s="110">
        <v>8</v>
      </c>
      <c r="BD26" s="110">
        <v>7</v>
      </c>
      <c r="BE26" s="110">
        <v>7</v>
      </c>
      <c r="BF26" s="110">
        <v>7</v>
      </c>
      <c r="BG26" s="110">
        <v>7</v>
      </c>
      <c r="BH26" s="110">
        <v>6</v>
      </c>
      <c r="BI26" s="110">
        <v>6</v>
      </c>
      <c r="BJ26" s="110">
        <v>5</v>
      </c>
      <c r="BK26" s="110">
        <v>5</v>
      </c>
      <c r="BL26" s="110">
        <v>4</v>
      </c>
      <c r="BM26" s="110">
        <v>4</v>
      </c>
      <c r="BN26" s="110">
        <v>3</v>
      </c>
      <c r="BO26" s="110">
        <v>3</v>
      </c>
      <c r="BP26" s="110">
        <v>3</v>
      </c>
      <c r="BQ26" s="110">
        <v>2</v>
      </c>
      <c r="BR26" s="110">
        <v>2</v>
      </c>
      <c r="BS26" s="110">
        <v>1</v>
      </c>
      <c r="BT26" s="110">
        <v>1</v>
      </c>
      <c r="BU26" s="110">
        <v>1</v>
      </c>
      <c r="BV26" s="110">
        <v>1</v>
      </c>
      <c r="BW26" s="110">
        <v>1</v>
      </c>
      <c r="BX26" s="110">
        <v>1</v>
      </c>
      <c r="BY26" s="110">
        <v>0</v>
      </c>
      <c r="BZ26" s="110">
        <v>0</v>
      </c>
      <c r="CA26" s="110">
        <v>0</v>
      </c>
      <c r="CB26" s="110">
        <v>0</v>
      </c>
      <c r="CC26" s="110">
        <v>0</v>
      </c>
      <c r="CD26" s="110">
        <v>0</v>
      </c>
      <c r="CE26" s="110">
        <v>0</v>
      </c>
      <c r="CF26" s="110">
        <v>0</v>
      </c>
      <c r="CG26" s="110">
        <v>0</v>
      </c>
      <c r="CH26" s="110">
        <v>0</v>
      </c>
      <c r="CI26" s="110">
        <v>0</v>
      </c>
      <c r="CJ26" s="110">
        <v>0</v>
      </c>
      <c r="CK26" s="110">
        <v>0</v>
      </c>
      <c r="CL26" s="110">
        <v>0</v>
      </c>
      <c r="CM26" s="110">
        <v>0</v>
      </c>
      <c r="CN26" s="110">
        <v>0</v>
      </c>
      <c r="CO26" s="110">
        <v>0</v>
      </c>
    </row>
    <row r="27" spans="1:1024" x14ac:dyDescent="0.3">
      <c r="A27" s="109" t="s">
        <v>78</v>
      </c>
      <c r="B27" s="9">
        <v>14833658</v>
      </c>
      <c r="C27" s="92">
        <f t="shared" ref="C27:C30" si="7">D27+E27</f>
        <v>183</v>
      </c>
      <c r="D27" s="93">
        <v>0</v>
      </c>
      <c r="E27" s="93">
        <v>183</v>
      </c>
      <c r="F27" s="93">
        <v>183</v>
      </c>
      <c r="G27" s="93">
        <v>183</v>
      </c>
      <c r="H27" s="93">
        <v>182</v>
      </c>
      <c r="I27" s="93">
        <v>182</v>
      </c>
      <c r="J27" s="122">
        <v>182</v>
      </c>
      <c r="K27" s="92">
        <v>182</v>
      </c>
      <c r="L27" s="92">
        <v>182</v>
      </c>
      <c r="M27" s="92">
        <v>182</v>
      </c>
      <c r="N27" s="92">
        <v>182</v>
      </c>
      <c r="O27" s="92">
        <v>182</v>
      </c>
      <c r="P27" s="110">
        <v>181</v>
      </c>
      <c r="Q27" s="110">
        <v>181</v>
      </c>
      <c r="R27" s="110">
        <v>181</v>
      </c>
      <c r="S27" s="110">
        <v>181</v>
      </c>
      <c r="T27" s="110">
        <v>181</v>
      </c>
      <c r="U27" s="110">
        <v>179</v>
      </c>
      <c r="V27" s="110">
        <v>175</v>
      </c>
      <c r="W27" s="110">
        <v>175</v>
      </c>
      <c r="X27" s="110">
        <v>172</v>
      </c>
      <c r="Y27" s="110">
        <v>170</v>
      </c>
      <c r="Z27" s="110">
        <v>169</v>
      </c>
      <c r="AA27" s="110">
        <v>168</v>
      </c>
      <c r="AB27" s="110">
        <v>165</v>
      </c>
      <c r="AC27" s="110">
        <v>165</v>
      </c>
      <c r="AD27" s="110">
        <v>162</v>
      </c>
      <c r="AE27" s="110">
        <v>161</v>
      </c>
      <c r="AF27" s="110">
        <v>158</v>
      </c>
      <c r="AG27" s="110">
        <v>156</v>
      </c>
      <c r="AH27" s="110">
        <v>154</v>
      </c>
      <c r="AI27" s="110">
        <v>153</v>
      </c>
      <c r="AJ27" s="110">
        <v>153</v>
      </c>
      <c r="AK27" s="110">
        <v>150</v>
      </c>
      <c r="AL27" s="110">
        <v>147</v>
      </c>
      <c r="AM27" s="110">
        <v>143</v>
      </c>
      <c r="AN27" s="110">
        <v>140</v>
      </c>
      <c r="AO27" s="110">
        <v>138</v>
      </c>
      <c r="AP27" s="110">
        <v>134</v>
      </c>
      <c r="AQ27" s="110">
        <v>130</v>
      </c>
      <c r="AR27" s="110">
        <v>124</v>
      </c>
      <c r="AS27" s="110">
        <v>121</v>
      </c>
      <c r="AT27" s="110">
        <v>116</v>
      </c>
      <c r="AU27" s="110">
        <v>114</v>
      </c>
      <c r="AV27" s="110">
        <v>111</v>
      </c>
      <c r="AW27" s="110">
        <v>109</v>
      </c>
      <c r="AX27" s="110">
        <v>106</v>
      </c>
      <c r="AY27" s="110">
        <v>104</v>
      </c>
      <c r="AZ27" s="110">
        <v>95</v>
      </c>
      <c r="BA27" s="110">
        <v>86</v>
      </c>
      <c r="BB27" s="110">
        <v>83</v>
      </c>
      <c r="BC27" s="110">
        <v>78</v>
      </c>
      <c r="BD27" s="110">
        <v>69</v>
      </c>
      <c r="BE27" s="110">
        <v>61</v>
      </c>
      <c r="BF27" s="110">
        <v>58</v>
      </c>
      <c r="BG27" s="110">
        <v>51</v>
      </c>
      <c r="BH27" s="110">
        <v>50</v>
      </c>
      <c r="BI27" s="110">
        <v>45</v>
      </c>
      <c r="BJ27" s="110">
        <v>40</v>
      </c>
      <c r="BK27" s="110">
        <v>35</v>
      </c>
      <c r="BL27" s="110">
        <v>30</v>
      </c>
      <c r="BM27" s="110">
        <v>27</v>
      </c>
      <c r="BN27" s="110">
        <v>25</v>
      </c>
      <c r="BO27" s="110">
        <v>22</v>
      </c>
      <c r="BP27" s="110">
        <v>20</v>
      </c>
      <c r="BQ27" s="110">
        <v>16</v>
      </c>
      <c r="BR27" s="110">
        <v>11</v>
      </c>
      <c r="BS27" s="110">
        <v>10</v>
      </c>
      <c r="BT27" s="110">
        <v>8</v>
      </c>
      <c r="BU27" s="110">
        <v>7</v>
      </c>
      <c r="BV27" s="110">
        <v>5</v>
      </c>
      <c r="BW27" s="110">
        <v>4</v>
      </c>
      <c r="BX27" s="110">
        <v>3</v>
      </c>
      <c r="BY27" s="110">
        <v>1</v>
      </c>
      <c r="BZ27" s="110">
        <v>1</v>
      </c>
      <c r="CA27" s="110">
        <v>1</v>
      </c>
      <c r="CB27" s="110">
        <v>1</v>
      </c>
      <c r="CC27" s="110">
        <v>0</v>
      </c>
      <c r="CD27" s="110">
        <v>0</v>
      </c>
      <c r="CE27" s="110">
        <v>0</v>
      </c>
      <c r="CF27" s="110">
        <v>0</v>
      </c>
      <c r="CG27" s="110">
        <v>0</v>
      </c>
      <c r="CH27" s="110">
        <v>0</v>
      </c>
      <c r="CI27" s="110">
        <v>0</v>
      </c>
      <c r="CJ27" s="110">
        <v>0</v>
      </c>
      <c r="CK27" s="110">
        <v>0</v>
      </c>
      <c r="CL27" s="110">
        <v>0</v>
      </c>
      <c r="CM27" s="110">
        <v>0</v>
      </c>
      <c r="CN27" s="110">
        <v>0</v>
      </c>
      <c r="CO27" s="110">
        <v>0</v>
      </c>
    </row>
    <row r="28" spans="1:1024" x14ac:dyDescent="0.3">
      <c r="A28" s="109" t="s">
        <v>79</v>
      </c>
      <c r="B28" s="9">
        <v>14678606</v>
      </c>
      <c r="C28" s="92">
        <f t="shared" si="7"/>
        <v>2084</v>
      </c>
      <c r="D28" s="93">
        <v>0</v>
      </c>
      <c r="E28" s="93">
        <v>2084</v>
      </c>
      <c r="F28" s="93">
        <v>2082</v>
      </c>
      <c r="G28" s="93">
        <v>2073</v>
      </c>
      <c r="H28" s="93">
        <v>2066</v>
      </c>
      <c r="I28" s="93">
        <v>2057</v>
      </c>
      <c r="J28" s="122">
        <v>2050</v>
      </c>
      <c r="K28" s="92">
        <v>2039</v>
      </c>
      <c r="L28" s="92">
        <v>2036</v>
      </c>
      <c r="M28" s="92">
        <v>2028</v>
      </c>
      <c r="N28" s="92">
        <v>2021</v>
      </c>
      <c r="O28" s="92">
        <v>2014</v>
      </c>
      <c r="P28" s="110">
        <v>2004</v>
      </c>
      <c r="Q28" s="110">
        <v>1990</v>
      </c>
      <c r="R28" s="110">
        <v>1973</v>
      </c>
      <c r="S28" s="110">
        <v>1967</v>
      </c>
      <c r="T28" s="110">
        <v>1949</v>
      </c>
      <c r="U28" s="110">
        <v>1938</v>
      </c>
      <c r="V28" s="110">
        <v>1922</v>
      </c>
      <c r="W28" s="110">
        <v>1909</v>
      </c>
      <c r="X28" s="110">
        <v>1899</v>
      </c>
      <c r="Y28" s="110">
        <v>1887</v>
      </c>
      <c r="Z28" s="110">
        <v>1875</v>
      </c>
      <c r="AA28" s="110">
        <v>1863</v>
      </c>
      <c r="AB28" s="110">
        <v>1846</v>
      </c>
      <c r="AC28" s="110">
        <v>1822</v>
      </c>
      <c r="AD28" s="110">
        <v>1806</v>
      </c>
      <c r="AE28" s="110">
        <v>1791</v>
      </c>
      <c r="AF28" s="110">
        <v>1771</v>
      </c>
      <c r="AG28" s="110">
        <v>1754</v>
      </c>
      <c r="AH28" s="110">
        <v>1728</v>
      </c>
      <c r="AI28" s="110">
        <v>1708</v>
      </c>
      <c r="AJ28" s="110">
        <v>1679</v>
      </c>
      <c r="AK28" s="110">
        <v>1648</v>
      </c>
      <c r="AL28" s="110">
        <v>1621</v>
      </c>
      <c r="AM28" s="110">
        <v>1588</v>
      </c>
      <c r="AN28" s="110">
        <v>1555</v>
      </c>
      <c r="AO28" s="110">
        <v>1508</v>
      </c>
      <c r="AP28" s="110">
        <v>1458</v>
      </c>
      <c r="AQ28" s="110">
        <v>1411</v>
      </c>
      <c r="AR28" s="110">
        <v>1361</v>
      </c>
      <c r="AS28" s="110">
        <v>1322</v>
      </c>
      <c r="AT28" s="110">
        <v>1272</v>
      </c>
      <c r="AU28" s="110">
        <v>1221</v>
      </c>
      <c r="AV28" s="110">
        <v>1175</v>
      </c>
      <c r="AW28" s="110">
        <v>1121</v>
      </c>
      <c r="AX28" s="110">
        <v>1055</v>
      </c>
      <c r="AY28" s="110">
        <v>995</v>
      </c>
      <c r="AZ28" s="110">
        <v>939</v>
      </c>
      <c r="BA28" s="110">
        <v>866</v>
      </c>
      <c r="BB28" s="110">
        <v>798</v>
      </c>
      <c r="BC28" s="110">
        <v>727</v>
      </c>
      <c r="BD28" s="110">
        <v>660</v>
      </c>
      <c r="BE28" s="110">
        <v>596</v>
      </c>
      <c r="BF28" s="110">
        <v>540</v>
      </c>
      <c r="BG28" s="110">
        <v>490</v>
      </c>
      <c r="BH28" s="110">
        <v>431</v>
      </c>
      <c r="BI28" s="110">
        <v>380</v>
      </c>
      <c r="BJ28" s="110">
        <v>333</v>
      </c>
      <c r="BK28" s="110">
        <v>285</v>
      </c>
      <c r="BL28" s="110">
        <v>250</v>
      </c>
      <c r="BM28" s="110">
        <v>211</v>
      </c>
      <c r="BN28" s="110">
        <v>173</v>
      </c>
      <c r="BO28" s="110">
        <v>145</v>
      </c>
      <c r="BP28" s="110">
        <v>115</v>
      </c>
      <c r="BQ28" s="110">
        <v>89</v>
      </c>
      <c r="BR28" s="110">
        <v>70</v>
      </c>
      <c r="BS28" s="110">
        <v>60</v>
      </c>
      <c r="BT28" s="110">
        <v>50</v>
      </c>
      <c r="BU28" s="110">
        <v>40</v>
      </c>
      <c r="BV28" s="110">
        <v>32</v>
      </c>
      <c r="BW28" s="110">
        <v>19</v>
      </c>
      <c r="BX28" s="110">
        <v>14</v>
      </c>
      <c r="BY28" s="110">
        <v>10</v>
      </c>
      <c r="BZ28" s="110">
        <v>9</v>
      </c>
      <c r="CA28" s="110">
        <v>6</v>
      </c>
      <c r="CB28" s="110">
        <v>5</v>
      </c>
      <c r="CC28" s="110">
        <v>3</v>
      </c>
      <c r="CD28" s="110">
        <v>3</v>
      </c>
      <c r="CE28" s="110">
        <v>3</v>
      </c>
      <c r="CF28" s="110">
        <v>2</v>
      </c>
      <c r="CG28" s="110">
        <v>2</v>
      </c>
      <c r="CH28" s="110">
        <v>1</v>
      </c>
      <c r="CI28" s="110">
        <v>1</v>
      </c>
      <c r="CJ28" s="110">
        <v>1</v>
      </c>
      <c r="CK28" s="110">
        <v>1</v>
      </c>
      <c r="CL28" s="110">
        <v>0</v>
      </c>
      <c r="CM28" s="110">
        <v>0</v>
      </c>
      <c r="CN28" s="110">
        <v>0</v>
      </c>
      <c r="CO28" s="110">
        <v>0</v>
      </c>
    </row>
    <row r="29" spans="1:1024" x14ac:dyDescent="0.3">
      <c r="A29" s="109" t="s">
        <v>80</v>
      </c>
      <c r="B29" s="9">
        <v>10454893</v>
      </c>
      <c r="C29" s="92">
        <f t="shared" si="7"/>
        <v>10101</v>
      </c>
      <c r="D29" s="93">
        <v>0</v>
      </c>
      <c r="E29" s="93">
        <v>10101</v>
      </c>
      <c r="F29" s="93">
        <v>10097</v>
      </c>
      <c r="G29" s="93">
        <v>10059</v>
      </c>
      <c r="H29" s="93">
        <v>10019</v>
      </c>
      <c r="I29" s="93">
        <v>9974</v>
      </c>
      <c r="J29" s="122">
        <v>9941</v>
      </c>
      <c r="K29" s="92">
        <v>9905</v>
      </c>
      <c r="L29" s="92">
        <v>9877</v>
      </c>
      <c r="M29" s="92">
        <v>9823</v>
      </c>
      <c r="N29" s="92">
        <v>9776</v>
      </c>
      <c r="O29" s="92">
        <v>9733</v>
      </c>
      <c r="P29" s="110">
        <v>9674</v>
      </c>
      <c r="Q29" s="110">
        <v>9632</v>
      </c>
      <c r="R29" s="110">
        <v>9579</v>
      </c>
      <c r="S29" s="110">
        <v>9519</v>
      </c>
      <c r="T29" s="110">
        <v>9468</v>
      </c>
      <c r="U29" s="110">
        <v>9413</v>
      </c>
      <c r="V29" s="110">
        <v>9345</v>
      </c>
      <c r="W29" s="110">
        <v>9298</v>
      </c>
      <c r="X29" s="110">
        <v>9241</v>
      </c>
      <c r="Y29" s="110">
        <v>9177</v>
      </c>
      <c r="Z29" s="110">
        <v>9101</v>
      </c>
      <c r="AA29" s="110">
        <v>9011</v>
      </c>
      <c r="AB29" s="110">
        <v>8908</v>
      </c>
      <c r="AC29" s="110">
        <v>8814</v>
      </c>
      <c r="AD29" s="110">
        <v>8725</v>
      </c>
      <c r="AE29" s="110">
        <v>8635</v>
      </c>
      <c r="AF29" s="110">
        <v>8538</v>
      </c>
      <c r="AG29" s="110">
        <v>8416</v>
      </c>
      <c r="AH29" s="110">
        <v>8313</v>
      </c>
      <c r="AI29" s="110">
        <v>8200</v>
      </c>
      <c r="AJ29" s="110">
        <v>8073</v>
      </c>
      <c r="AK29" s="110">
        <v>7950</v>
      </c>
      <c r="AL29" s="110">
        <v>7813</v>
      </c>
      <c r="AM29" s="110">
        <v>7658</v>
      </c>
      <c r="AN29" s="110">
        <v>7489</v>
      </c>
      <c r="AO29" s="110">
        <v>7320</v>
      </c>
      <c r="AP29" s="110">
        <v>7133</v>
      </c>
      <c r="AQ29" s="110">
        <v>6971</v>
      </c>
      <c r="AR29" s="110">
        <v>6770</v>
      </c>
      <c r="AS29" s="110">
        <v>6591</v>
      </c>
      <c r="AT29" s="110">
        <v>6400</v>
      </c>
      <c r="AU29" s="110">
        <v>6159</v>
      </c>
      <c r="AV29" s="110">
        <v>5908</v>
      </c>
      <c r="AW29" s="110">
        <v>5651</v>
      </c>
      <c r="AX29" s="110">
        <v>5410</v>
      </c>
      <c r="AY29" s="110">
        <v>5141</v>
      </c>
      <c r="AZ29" s="110">
        <v>4865</v>
      </c>
      <c r="BA29" s="110">
        <v>4547</v>
      </c>
      <c r="BB29" s="110">
        <v>4251</v>
      </c>
      <c r="BC29" s="110">
        <v>3923</v>
      </c>
      <c r="BD29" s="110">
        <v>3569</v>
      </c>
      <c r="BE29" s="110">
        <v>3225</v>
      </c>
      <c r="BF29" s="110">
        <v>2930</v>
      </c>
      <c r="BG29" s="110">
        <v>2644</v>
      </c>
      <c r="BH29" s="110">
        <v>2320</v>
      </c>
      <c r="BI29" s="110">
        <v>2028</v>
      </c>
      <c r="BJ29" s="110">
        <v>1781</v>
      </c>
      <c r="BK29" s="110">
        <v>1521</v>
      </c>
      <c r="BL29" s="110">
        <v>1263</v>
      </c>
      <c r="BM29" s="110">
        <v>1085</v>
      </c>
      <c r="BN29" s="110">
        <v>909</v>
      </c>
      <c r="BO29" s="110">
        <v>763</v>
      </c>
      <c r="BP29" s="110">
        <v>623</v>
      </c>
      <c r="BQ29" s="110">
        <v>491</v>
      </c>
      <c r="BR29" s="110">
        <v>384</v>
      </c>
      <c r="BS29" s="110">
        <v>308</v>
      </c>
      <c r="BT29" s="110">
        <v>241</v>
      </c>
      <c r="BU29" s="110">
        <v>189</v>
      </c>
      <c r="BV29" s="110">
        <v>147</v>
      </c>
      <c r="BW29" s="110">
        <v>118</v>
      </c>
      <c r="BX29" s="110">
        <v>97</v>
      </c>
      <c r="BY29" s="110">
        <v>77</v>
      </c>
      <c r="BZ29" s="110">
        <v>63</v>
      </c>
      <c r="CA29" s="110">
        <v>50</v>
      </c>
      <c r="CB29" s="110">
        <v>33</v>
      </c>
      <c r="CC29" s="110">
        <v>22</v>
      </c>
      <c r="CD29" s="110">
        <v>16</v>
      </c>
      <c r="CE29" s="110">
        <v>13</v>
      </c>
      <c r="CF29" s="110">
        <v>9</v>
      </c>
      <c r="CG29" s="110">
        <v>9</v>
      </c>
      <c r="CH29" s="110">
        <v>7</v>
      </c>
      <c r="CI29" s="110">
        <v>3</v>
      </c>
      <c r="CJ29" s="110">
        <v>3</v>
      </c>
      <c r="CK29" s="110">
        <v>2</v>
      </c>
      <c r="CL29" s="110">
        <v>1</v>
      </c>
      <c r="CM29" s="110">
        <v>1</v>
      </c>
      <c r="CN29" s="110">
        <v>0</v>
      </c>
      <c r="CO29" s="110">
        <v>0</v>
      </c>
    </row>
    <row r="30" spans="1:1024" x14ac:dyDescent="0.3">
      <c r="A30" s="109" t="s">
        <v>81</v>
      </c>
      <c r="B30" s="9">
        <v>2768734</v>
      </c>
      <c r="C30" s="92">
        <f t="shared" si="7"/>
        <v>14000</v>
      </c>
      <c r="D30" s="93">
        <v>0</v>
      </c>
      <c r="E30" s="93">
        <v>14000</v>
      </c>
      <c r="F30" s="93">
        <v>13970</v>
      </c>
      <c r="G30" s="93">
        <v>13929</v>
      </c>
      <c r="H30" s="93">
        <v>13863</v>
      </c>
      <c r="I30" s="93">
        <v>13801</v>
      </c>
      <c r="J30" s="122">
        <v>13738</v>
      </c>
      <c r="K30" s="92">
        <v>13671</v>
      </c>
      <c r="L30" s="92">
        <v>13585</v>
      </c>
      <c r="M30" s="92">
        <v>13510</v>
      </c>
      <c r="N30" s="92">
        <v>13417</v>
      </c>
      <c r="O30" s="92">
        <v>13329</v>
      </c>
      <c r="P30" s="110">
        <v>13260</v>
      </c>
      <c r="Q30" s="110">
        <v>13184</v>
      </c>
      <c r="R30" s="110">
        <v>13092</v>
      </c>
      <c r="S30" s="110">
        <v>12994</v>
      </c>
      <c r="T30" s="110">
        <v>12894</v>
      </c>
      <c r="U30" s="110">
        <v>12806</v>
      </c>
      <c r="V30" s="110">
        <v>12717</v>
      </c>
      <c r="W30" s="110">
        <v>12621</v>
      </c>
      <c r="X30" s="110">
        <v>12503</v>
      </c>
      <c r="Y30" s="110">
        <v>12387</v>
      </c>
      <c r="Z30" s="110">
        <v>12274</v>
      </c>
      <c r="AA30" s="110">
        <v>12134</v>
      </c>
      <c r="AB30" s="110">
        <v>12005</v>
      </c>
      <c r="AC30" s="110">
        <v>11875</v>
      </c>
      <c r="AD30" s="110">
        <v>11731</v>
      </c>
      <c r="AE30" s="110">
        <v>11589</v>
      </c>
      <c r="AF30" s="110">
        <v>11444</v>
      </c>
      <c r="AG30" s="110">
        <v>11281</v>
      </c>
      <c r="AH30" s="110">
        <v>11104</v>
      </c>
      <c r="AI30" s="110">
        <v>10918</v>
      </c>
      <c r="AJ30" s="110">
        <v>10735</v>
      </c>
      <c r="AK30" s="110">
        <v>10549</v>
      </c>
      <c r="AL30" s="110">
        <v>10339</v>
      </c>
      <c r="AM30" s="110">
        <v>10150</v>
      </c>
      <c r="AN30" s="110">
        <v>9920</v>
      </c>
      <c r="AO30" s="110">
        <v>9689</v>
      </c>
      <c r="AP30" s="110">
        <v>9437</v>
      </c>
      <c r="AQ30" s="110">
        <v>9170</v>
      </c>
      <c r="AR30" s="110">
        <v>8868</v>
      </c>
      <c r="AS30" s="110">
        <v>8573</v>
      </c>
      <c r="AT30" s="110">
        <v>8250</v>
      </c>
      <c r="AU30" s="110">
        <v>7939</v>
      </c>
      <c r="AV30" s="110">
        <v>7604</v>
      </c>
      <c r="AW30" s="110">
        <v>7234</v>
      </c>
      <c r="AX30" s="110">
        <v>6898</v>
      </c>
      <c r="AY30" s="110">
        <v>6538</v>
      </c>
      <c r="AZ30" s="110">
        <v>6163</v>
      </c>
      <c r="BA30" s="110">
        <v>5791</v>
      </c>
      <c r="BB30" s="110">
        <v>5421</v>
      </c>
      <c r="BC30" s="110">
        <v>5041</v>
      </c>
      <c r="BD30" s="110">
        <v>4579</v>
      </c>
      <c r="BE30" s="110">
        <v>4188</v>
      </c>
      <c r="BF30" s="110">
        <v>3816</v>
      </c>
      <c r="BG30" s="110">
        <v>3418</v>
      </c>
      <c r="BH30" s="110">
        <v>3029</v>
      </c>
      <c r="BI30" s="110">
        <v>2682</v>
      </c>
      <c r="BJ30" s="110">
        <v>2340</v>
      </c>
      <c r="BK30" s="110">
        <v>2012</v>
      </c>
      <c r="BL30" s="110">
        <v>1738</v>
      </c>
      <c r="BM30" s="110">
        <v>1463</v>
      </c>
      <c r="BN30" s="110">
        <v>1243</v>
      </c>
      <c r="BO30" s="110">
        <v>1062</v>
      </c>
      <c r="BP30" s="110">
        <v>884</v>
      </c>
      <c r="BQ30" s="110">
        <v>722</v>
      </c>
      <c r="BR30" s="110">
        <v>592</v>
      </c>
      <c r="BS30" s="110">
        <v>477</v>
      </c>
      <c r="BT30" s="110">
        <v>396</v>
      </c>
      <c r="BU30" s="110">
        <v>309</v>
      </c>
      <c r="BV30" s="110">
        <v>257</v>
      </c>
      <c r="BW30" s="110">
        <v>194</v>
      </c>
      <c r="BX30" s="110">
        <v>158</v>
      </c>
      <c r="BY30" s="110">
        <v>116</v>
      </c>
      <c r="BZ30" s="110">
        <v>83</v>
      </c>
      <c r="CA30" s="110">
        <v>57</v>
      </c>
      <c r="CB30" s="110">
        <v>47</v>
      </c>
      <c r="CC30" s="110">
        <v>38</v>
      </c>
      <c r="CD30" s="110">
        <v>24</v>
      </c>
      <c r="CE30" s="110">
        <v>13</v>
      </c>
      <c r="CF30" s="110">
        <v>7</v>
      </c>
      <c r="CG30" s="110">
        <v>6</v>
      </c>
      <c r="CH30" s="110">
        <v>5</v>
      </c>
      <c r="CI30" s="110">
        <v>4</v>
      </c>
      <c r="CJ30" s="110">
        <v>3</v>
      </c>
      <c r="CK30" s="110">
        <v>2</v>
      </c>
      <c r="CL30" s="110">
        <v>2</v>
      </c>
      <c r="CM30" s="110">
        <v>2</v>
      </c>
      <c r="CN30" s="110">
        <v>1</v>
      </c>
      <c r="CO30" s="110">
        <v>0</v>
      </c>
    </row>
    <row r="31" spans="1:1024" x14ac:dyDescent="0.3">
      <c r="A31" s="91"/>
      <c r="B31" s="91"/>
      <c r="C31" s="92"/>
      <c r="D31" s="93"/>
      <c r="E31" s="93"/>
      <c r="F31" s="93"/>
      <c r="G31" s="93"/>
      <c r="H31" s="93"/>
      <c r="I31" s="93"/>
      <c r="J31" s="122"/>
      <c r="K31" s="92"/>
      <c r="L31" s="92"/>
      <c r="M31" s="92"/>
      <c r="N31" s="92"/>
      <c r="O31" s="92"/>
      <c r="P31" s="92"/>
      <c r="Q31" s="92"/>
      <c r="R31" s="92"/>
      <c r="S31" s="92"/>
      <c r="T31" s="92"/>
      <c r="U31" s="92"/>
      <c r="V31" s="92"/>
      <c r="W31" s="92"/>
      <c r="X31" s="92"/>
      <c r="Y31" s="92"/>
      <c r="Z31" s="92"/>
      <c r="AA31" s="92"/>
      <c r="AB31" s="92"/>
      <c r="AC31" s="92"/>
      <c r="AD31" s="92"/>
      <c r="AE31" s="92"/>
      <c r="AF31" s="92"/>
      <c r="AG31" s="92"/>
      <c r="AH31" s="92"/>
      <c r="AI31" s="92"/>
      <c r="AJ31" s="92"/>
      <c r="AK31" s="92"/>
      <c r="AL31" s="92"/>
      <c r="AM31" s="92"/>
      <c r="AN31" s="92"/>
      <c r="AO31" s="92"/>
      <c r="AP31" s="92"/>
      <c r="AQ31" s="92"/>
      <c r="AR31" s="92"/>
      <c r="AS31" s="92"/>
      <c r="AT31" s="92"/>
      <c r="AU31" s="92"/>
      <c r="AV31" s="92"/>
      <c r="AW31" s="92"/>
      <c r="AX31" s="92"/>
      <c r="AY31" s="92"/>
      <c r="AZ31" s="92"/>
      <c r="BA31" s="92"/>
      <c r="BB31" s="92"/>
      <c r="BC31" s="92"/>
      <c r="BD31" s="92"/>
      <c r="BE31" s="92"/>
      <c r="BF31" s="92"/>
      <c r="BG31" s="92"/>
      <c r="BH31" s="92"/>
      <c r="BI31" s="92"/>
      <c r="BJ31" s="92"/>
      <c r="BK31" s="92"/>
      <c r="BL31" s="92"/>
      <c r="BM31" s="92"/>
      <c r="BN31" s="92"/>
      <c r="BO31" s="92"/>
      <c r="BP31" s="92"/>
      <c r="BQ31" s="92"/>
      <c r="BR31" s="92"/>
      <c r="BS31" s="92"/>
      <c r="BT31" s="92"/>
      <c r="BU31" s="92"/>
      <c r="BV31" s="92"/>
      <c r="BW31" s="92"/>
      <c r="BX31" s="92"/>
      <c r="BY31" s="92"/>
      <c r="BZ31" s="92"/>
      <c r="CA31" s="92"/>
      <c r="CB31" s="92"/>
      <c r="CC31" s="92"/>
      <c r="CD31" s="92"/>
      <c r="CE31" s="92"/>
      <c r="CF31" s="92"/>
      <c r="CG31" s="92"/>
      <c r="CH31" s="92"/>
      <c r="CI31" s="92"/>
      <c r="CJ31" s="92"/>
      <c r="CK31" s="92"/>
      <c r="CL31" s="92"/>
      <c r="CM31" s="92"/>
      <c r="CN31" s="92"/>
      <c r="CO31" s="92"/>
    </row>
    <row r="32" spans="1:1024" x14ac:dyDescent="0.3">
      <c r="A32" s="48" t="s">
        <v>59</v>
      </c>
      <c r="B32" s="48">
        <f>SUM(B26:B30)</f>
        <v>55977178</v>
      </c>
      <c r="C32" s="92">
        <f>D32+E32</f>
        <v>26384</v>
      </c>
      <c r="D32" s="93">
        <v>0</v>
      </c>
      <c r="E32" s="93">
        <f t="shared" ref="E32:AJ32" si="8">SUM(E26:E31)</f>
        <v>26384</v>
      </c>
      <c r="F32" s="93">
        <f t="shared" si="8"/>
        <v>26348</v>
      </c>
      <c r="G32" s="93">
        <f t="shared" si="8"/>
        <v>26260</v>
      </c>
      <c r="H32" s="93">
        <f t="shared" si="8"/>
        <v>26146</v>
      </c>
      <c r="I32" s="93">
        <f t="shared" si="8"/>
        <v>26030</v>
      </c>
      <c r="J32" s="122">
        <f t="shared" si="8"/>
        <v>25927</v>
      </c>
      <c r="K32" s="92">
        <f t="shared" si="8"/>
        <v>25813</v>
      </c>
      <c r="L32" s="92">
        <f t="shared" si="8"/>
        <v>25696</v>
      </c>
      <c r="M32" s="92">
        <f t="shared" si="8"/>
        <v>25559</v>
      </c>
      <c r="N32" s="92">
        <f t="shared" si="8"/>
        <v>25412</v>
      </c>
      <c r="O32" s="92">
        <f t="shared" si="8"/>
        <v>25274</v>
      </c>
      <c r="P32" s="92">
        <f t="shared" si="8"/>
        <v>25134</v>
      </c>
      <c r="Q32" s="92">
        <f t="shared" si="8"/>
        <v>25001</v>
      </c>
      <c r="R32" s="92">
        <f t="shared" si="8"/>
        <v>24839</v>
      </c>
      <c r="S32" s="92">
        <f t="shared" si="8"/>
        <v>24674</v>
      </c>
      <c r="T32" s="92">
        <f t="shared" si="8"/>
        <v>24505</v>
      </c>
      <c r="U32" s="92">
        <f t="shared" si="8"/>
        <v>24348</v>
      </c>
      <c r="V32" s="92">
        <f t="shared" si="8"/>
        <v>24171</v>
      </c>
      <c r="W32" s="92">
        <f t="shared" si="8"/>
        <v>24015</v>
      </c>
      <c r="X32" s="92">
        <f t="shared" si="8"/>
        <v>23827</v>
      </c>
      <c r="Y32" s="92">
        <f t="shared" si="8"/>
        <v>23633</v>
      </c>
      <c r="Z32" s="92">
        <f t="shared" si="8"/>
        <v>23431</v>
      </c>
      <c r="AA32" s="92">
        <f t="shared" si="8"/>
        <v>23188</v>
      </c>
      <c r="AB32" s="92">
        <f t="shared" si="8"/>
        <v>22936</v>
      </c>
      <c r="AC32" s="92">
        <f t="shared" si="8"/>
        <v>22688</v>
      </c>
      <c r="AD32" s="92">
        <f t="shared" si="8"/>
        <v>22436</v>
      </c>
      <c r="AE32" s="92">
        <f t="shared" si="8"/>
        <v>22187</v>
      </c>
      <c r="AF32" s="92">
        <f t="shared" si="8"/>
        <v>21922</v>
      </c>
      <c r="AG32" s="92">
        <f t="shared" si="8"/>
        <v>21618</v>
      </c>
      <c r="AH32" s="92">
        <f t="shared" si="8"/>
        <v>21310</v>
      </c>
      <c r="AI32" s="92">
        <f t="shared" si="8"/>
        <v>20990</v>
      </c>
      <c r="AJ32" s="92">
        <f t="shared" si="8"/>
        <v>20651</v>
      </c>
      <c r="AK32" s="92">
        <f t="shared" ref="AK32:BP32" si="9">SUM(AK26:AK31)</f>
        <v>20308</v>
      </c>
      <c r="AL32" s="92">
        <f t="shared" si="9"/>
        <v>19931</v>
      </c>
      <c r="AM32" s="92">
        <f t="shared" si="9"/>
        <v>19550</v>
      </c>
      <c r="AN32" s="92">
        <f t="shared" si="9"/>
        <v>19115</v>
      </c>
      <c r="AO32" s="92">
        <f t="shared" si="9"/>
        <v>18666</v>
      </c>
      <c r="AP32" s="92">
        <f t="shared" si="9"/>
        <v>18173</v>
      </c>
      <c r="AQ32" s="92">
        <f t="shared" si="9"/>
        <v>17693</v>
      </c>
      <c r="AR32" s="92">
        <f t="shared" si="9"/>
        <v>17133</v>
      </c>
      <c r="AS32" s="92">
        <f t="shared" si="9"/>
        <v>16617</v>
      </c>
      <c r="AT32" s="92">
        <f t="shared" si="9"/>
        <v>16048</v>
      </c>
      <c r="AU32" s="92">
        <f t="shared" si="9"/>
        <v>15443</v>
      </c>
      <c r="AV32" s="92">
        <f t="shared" si="9"/>
        <v>14808</v>
      </c>
      <c r="AW32" s="92">
        <f t="shared" si="9"/>
        <v>14125</v>
      </c>
      <c r="AX32" s="92">
        <f t="shared" si="9"/>
        <v>13479</v>
      </c>
      <c r="AY32" s="92">
        <f t="shared" si="9"/>
        <v>12788</v>
      </c>
      <c r="AZ32" s="92">
        <f t="shared" si="9"/>
        <v>12072</v>
      </c>
      <c r="BA32" s="92">
        <f t="shared" si="9"/>
        <v>11299</v>
      </c>
      <c r="BB32" s="92">
        <f t="shared" si="9"/>
        <v>10562</v>
      </c>
      <c r="BC32" s="92">
        <f t="shared" si="9"/>
        <v>9777</v>
      </c>
      <c r="BD32" s="92">
        <f t="shared" si="9"/>
        <v>8884</v>
      </c>
      <c r="BE32" s="92">
        <f t="shared" si="9"/>
        <v>8077</v>
      </c>
      <c r="BF32" s="92">
        <f t="shared" si="9"/>
        <v>7351</v>
      </c>
      <c r="BG32" s="92">
        <f t="shared" si="9"/>
        <v>6610</v>
      </c>
      <c r="BH32" s="92">
        <f t="shared" si="9"/>
        <v>5836</v>
      </c>
      <c r="BI32" s="92">
        <f t="shared" si="9"/>
        <v>5141</v>
      </c>
      <c r="BJ32" s="92">
        <f t="shared" si="9"/>
        <v>4499</v>
      </c>
      <c r="BK32" s="92">
        <f t="shared" si="9"/>
        <v>3858</v>
      </c>
      <c r="BL32" s="92">
        <f t="shared" si="9"/>
        <v>3285</v>
      </c>
      <c r="BM32" s="92">
        <f t="shared" si="9"/>
        <v>2790</v>
      </c>
      <c r="BN32" s="92">
        <f t="shared" si="9"/>
        <v>2353</v>
      </c>
      <c r="BO32" s="92">
        <f t="shared" si="9"/>
        <v>1995</v>
      </c>
      <c r="BP32" s="92">
        <f t="shared" si="9"/>
        <v>1645</v>
      </c>
      <c r="BQ32" s="92">
        <f t="shared" ref="BQ32:CO32" si="10">SUM(BQ26:BQ31)</f>
        <v>1320</v>
      </c>
      <c r="BR32" s="92">
        <f t="shared" si="10"/>
        <v>1059</v>
      </c>
      <c r="BS32" s="92">
        <f t="shared" si="10"/>
        <v>856</v>
      </c>
      <c r="BT32" s="92">
        <f t="shared" si="10"/>
        <v>696</v>
      </c>
      <c r="BU32" s="92">
        <f t="shared" si="10"/>
        <v>546</v>
      </c>
      <c r="BV32" s="92">
        <f t="shared" si="10"/>
        <v>442</v>
      </c>
      <c r="BW32" s="92">
        <f t="shared" si="10"/>
        <v>336</v>
      </c>
      <c r="BX32" s="92">
        <f t="shared" si="10"/>
        <v>273</v>
      </c>
      <c r="BY32" s="92">
        <f t="shared" si="10"/>
        <v>204</v>
      </c>
      <c r="BZ32" s="92">
        <f t="shared" si="10"/>
        <v>156</v>
      </c>
      <c r="CA32" s="92">
        <f t="shared" si="10"/>
        <v>114</v>
      </c>
      <c r="CB32" s="92">
        <f t="shared" si="10"/>
        <v>86</v>
      </c>
      <c r="CC32" s="92">
        <f t="shared" si="10"/>
        <v>63</v>
      </c>
      <c r="CD32" s="92">
        <f t="shared" si="10"/>
        <v>43</v>
      </c>
      <c r="CE32" s="92">
        <f t="shared" si="10"/>
        <v>29</v>
      </c>
      <c r="CF32" s="92">
        <f t="shared" si="10"/>
        <v>18</v>
      </c>
      <c r="CG32" s="92">
        <f t="shared" si="10"/>
        <v>17</v>
      </c>
      <c r="CH32" s="92">
        <f t="shared" si="10"/>
        <v>13</v>
      </c>
      <c r="CI32" s="92">
        <f t="shared" si="10"/>
        <v>8</v>
      </c>
      <c r="CJ32" s="92">
        <f t="shared" si="10"/>
        <v>7</v>
      </c>
      <c r="CK32" s="92">
        <f t="shared" si="10"/>
        <v>5</v>
      </c>
      <c r="CL32" s="92">
        <f t="shared" si="10"/>
        <v>3</v>
      </c>
      <c r="CM32" s="92">
        <f t="shared" si="10"/>
        <v>3</v>
      </c>
      <c r="CN32" s="92">
        <f t="shared" si="10"/>
        <v>1</v>
      </c>
      <c r="CO32" s="92">
        <f t="shared" si="10"/>
        <v>0</v>
      </c>
    </row>
    <row r="33" spans="1:94" x14ac:dyDescent="0.3">
      <c r="A33" s="91"/>
      <c r="B33" s="91"/>
      <c r="C33" s="92"/>
      <c r="D33" s="93"/>
      <c r="E33" s="93"/>
      <c r="F33" s="93"/>
      <c r="G33" s="93"/>
      <c r="H33" s="93"/>
      <c r="I33" s="93"/>
      <c r="J33" s="122"/>
      <c r="K33" s="92"/>
      <c r="L33" s="92"/>
      <c r="M33" s="92"/>
      <c r="N33" s="92"/>
      <c r="O33" s="92"/>
      <c r="P33" s="92"/>
      <c r="Q33" s="92"/>
      <c r="R33" s="92"/>
      <c r="S33" s="92"/>
      <c r="T33" s="92"/>
      <c r="U33" s="92"/>
      <c r="V33" s="92"/>
      <c r="W33" s="92"/>
      <c r="X33" s="92"/>
      <c r="Y33" s="92"/>
      <c r="Z33" s="92"/>
      <c r="AA33" s="92"/>
      <c r="AB33" s="92"/>
      <c r="AC33" s="92"/>
      <c r="AD33" s="92"/>
      <c r="AE33" s="92"/>
      <c r="AF33" s="92"/>
      <c r="AG33" s="92"/>
      <c r="AH33" s="92"/>
      <c r="AI33" s="92"/>
      <c r="AJ33" s="92"/>
      <c r="AK33" s="92"/>
      <c r="AL33" s="92"/>
      <c r="AM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2"/>
      <c r="BL33" s="92"/>
      <c r="BM33" s="92"/>
      <c r="BN33" s="92"/>
      <c r="BO33" s="92"/>
      <c r="BP33" s="92"/>
      <c r="BQ33" s="92"/>
      <c r="BR33" s="92"/>
      <c r="BS33" s="92"/>
      <c r="BT33" s="92"/>
      <c r="BU33" s="92"/>
      <c r="BV33" s="92"/>
      <c r="BW33" s="92"/>
      <c r="BX33" s="92"/>
      <c r="BY33" s="92"/>
      <c r="BZ33" s="92"/>
      <c r="CA33" s="92"/>
      <c r="CB33" s="92"/>
      <c r="CC33" s="92"/>
      <c r="CD33" s="92"/>
      <c r="CE33" s="92"/>
      <c r="CF33" s="92"/>
      <c r="CG33" s="92"/>
      <c r="CH33" s="92"/>
      <c r="CI33" s="92"/>
      <c r="CJ33" s="92"/>
      <c r="CK33" s="92"/>
      <c r="CL33" s="92"/>
      <c r="CM33" s="92"/>
      <c r="CN33" s="92"/>
      <c r="CO33" s="92"/>
    </row>
    <row r="34" spans="1:94" x14ac:dyDescent="0.3">
      <c r="A34" s="62" t="s">
        <v>39</v>
      </c>
      <c r="B34" s="95">
        <v>0</v>
      </c>
      <c r="C34" s="96">
        <f>D34+AD34</f>
        <v>0</v>
      </c>
      <c r="D34" s="97">
        <v>0</v>
      </c>
      <c r="E34" s="97">
        <v>0</v>
      </c>
      <c r="F34" s="97">
        <v>0</v>
      </c>
      <c r="G34" s="97">
        <v>0</v>
      </c>
      <c r="H34" s="97">
        <v>0</v>
      </c>
      <c r="I34" s="97">
        <v>0</v>
      </c>
      <c r="J34" s="123">
        <v>0</v>
      </c>
      <c r="K34" s="98">
        <v>0</v>
      </c>
      <c r="L34" s="98">
        <v>0</v>
      </c>
      <c r="M34" s="98">
        <v>0</v>
      </c>
      <c r="N34" s="98">
        <v>0</v>
      </c>
      <c r="O34" s="98">
        <v>0</v>
      </c>
      <c r="P34" s="98">
        <v>0</v>
      </c>
      <c r="Q34" s="98">
        <v>0</v>
      </c>
      <c r="R34" s="98">
        <v>0</v>
      </c>
      <c r="S34" s="98">
        <v>0</v>
      </c>
      <c r="T34" s="98">
        <v>0</v>
      </c>
      <c r="U34" s="98">
        <v>0</v>
      </c>
      <c r="V34" s="98">
        <v>0</v>
      </c>
      <c r="W34" s="98">
        <v>0</v>
      </c>
      <c r="X34" s="98">
        <v>0</v>
      </c>
      <c r="Y34" s="98">
        <v>0</v>
      </c>
      <c r="Z34" s="98">
        <v>0</v>
      </c>
      <c r="AA34" s="98">
        <v>0</v>
      </c>
      <c r="AB34" s="98">
        <v>0</v>
      </c>
      <c r="AC34" s="98">
        <v>0</v>
      </c>
      <c r="AD34" s="98">
        <v>0</v>
      </c>
      <c r="AE34" s="98">
        <v>0</v>
      </c>
      <c r="AF34" s="98">
        <v>0</v>
      </c>
      <c r="AG34" s="98">
        <v>0</v>
      </c>
      <c r="AH34" s="98">
        <v>0</v>
      </c>
      <c r="AI34" s="98">
        <v>0</v>
      </c>
      <c r="AJ34" s="98">
        <v>0</v>
      </c>
      <c r="AK34" s="98">
        <v>0</v>
      </c>
      <c r="AL34" s="98">
        <v>0</v>
      </c>
      <c r="AM34" s="98">
        <v>0</v>
      </c>
      <c r="AN34" s="98">
        <v>0</v>
      </c>
      <c r="AO34" s="98">
        <v>0</v>
      </c>
      <c r="AP34" s="98">
        <v>0</v>
      </c>
      <c r="AQ34" s="98">
        <v>0</v>
      </c>
      <c r="AR34" s="98">
        <v>0</v>
      </c>
      <c r="AS34" s="98">
        <v>0</v>
      </c>
      <c r="AT34" s="98">
        <v>0</v>
      </c>
      <c r="AU34" s="98">
        <v>0</v>
      </c>
      <c r="AV34" s="98">
        <v>0</v>
      </c>
      <c r="AW34" s="98">
        <v>0</v>
      </c>
      <c r="AX34" s="98">
        <v>0</v>
      </c>
      <c r="AY34" s="98">
        <v>0</v>
      </c>
      <c r="AZ34" s="98">
        <v>0</v>
      </c>
      <c r="BA34" s="98">
        <v>0</v>
      </c>
      <c r="BB34" s="98">
        <v>0</v>
      </c>
      <c r="BC34" s="98">
        <v>0</v>
      </c>
      <c r="BD34" s="98">
        <v>0</v>
      </c>
      <c r="BE34" s="98">
        <v>0</v>
      </c>
      <c r="BF34" s="98">
        <v>0</v>
      </c>
      <c r="BG34" s="98">
        <v>0</v>
      </c>
      <c r="BH34" s="98">
        <v>0</v>
      </c>
      <c r="BI34" s="98">
        <v>0</v>
      </c>
      <c r="BJ34" s="98">
        <v>0</v>
      </c>
      <c r="BK34" s="98">
        <v>0</v>
      </c>
      <c r="BL34" s="98">
        <v>0</v>
      </c>
      <c r="BM34" s="98">
        <v>0</v>
      </c>
      <c r="BN34" s="98">
        <v>0</v>
      </c>
      <c r="BO34" s="98">
        <v>0</v>
      </c>
      <c r="BP34" s="98">
        <v>0</v>
      </c>
      <c r="BQ34" s="98">
        <v>0</v>
      </c>
      <c r="BR34" s="98">
        <v>0</v>
      </c>
      <c r="BS34" s="98">
        <v>0</v>
      </c>
      <c r="BT34" s="98">
        <v>0</v>
      </c>
      <c r="BU34" s="98">
        <v>0</v>
      </c>
      <c r="BV34" s="98">
        <v>0</v>
      </c>
      <c r="BW34" s="98">
        <v>0</v>
      </c>
      <c r="BX34" s="98">
        <v>0</v>
      </c>
      <c r="BY34" s="98">
        <v>0</v>
      </c>
      <c r="BZ34" s="98">
        <v>0</v>
      </c>
      <c r="CA34" s="98">
        <v>0</v>
      </c>
      <c r="CB34" s="98">
        <v>0</v>
      </c>
      <c r="CC34" s="98">
        <v>0</v>
      </c>
      <c r="CD34" s="98">
        <v>0</v>
      </c>
      <c r="CE34" s="98">
        <v>0</v>
      </c>
      <c r="CF34" s="98">
        <v>0</v>
      </c>
      <c r="CG34" s="98">
        <v>0</v>
      </c>
      <c r="CH34" s="98">
        <v>0</v>
      </c>
      <c r="CI34" s="98">
        <v>0</v>
      </c>
      <c r="CJ34" s="98">
        <v>0</v>
      </c>
      <c r="CK34" s="98">
        <v>0</v>
      </c>
      <c r="CL34" s="98">
        <v>0</v>
      </c>
      <c r="CM34" s="98">
        <v>0</v>
      </c>
      <c r="CN34" s="98">
        <v>0</v>
      </c>
      <c r="CO34" s="98">
        <v>0</v>
      </c>
    </row>
    <row r="35" spans="1:94" x14ac:dyDescent="0.3">
      <c r="A35" s="111" t="s">
        <v>75</v>
      </c>
      <c r="B35" s="100">
        <f>B32+B34</f>
        <v>55977178</v>
      </c>
      <c r="C35" s="112">
        <f>D35+E35</f>
        <v>26384</v>
      </c>
      <c r="D35" s="113">
        <f>SUM(D26:D30)</f>
        <v>0</v>
      </c>
      <c r="E35" s="113">
        <f t="shared" ref="E35:AJ35" si="11">E32+E34</f>
        <v>26384</v>
      </c>
      <c r="F35" s="113">
        <f t="shared" si="11"/>
        <v>26348</v>
      </c>
      <c r="G35" s="113">
        <f t="shared" si="11"/>
        <v>26260</v>
      </c>
      <c r="H35" s="113">
        <f t="shared" si="11"/>
        <v>26146</v>
      </c>
      <c r="I35" s="113">
        <f t="shared" si="11"/>
        <v>26030</v>
      </c>
      <c r="J35" s="127">
        <f t="shared" si="11"/>
        <v>25927</v>
      </c>
      <c r="K35" s="104">
        <f t="shared" si="11"/>
        <v>25813</v>
      </c>
      <c r="L35" s="104">
        <f t="shared" si="11"/>
        <v>25696</v>
      </c>
      <c r="M35" s="104">
        <f t="shared" si="11"/>
        <v>25559</v>
      </c>
      <c r="N35" s="104">
        <f t="shared" si="11"/>
        <v>25412</v>
      </c>
      <c r="O35" s="104">
        <f t="shared" si="11"/>
        <v>25274</v>
      </c>
      <c r="P35" s="104">
        <f t="shared" si="11"/>
        <v>25134</v>
      </c>
      <c r="Q35" s="104">
        <f t="shared" si="11"/>
        <v>25001</v>
      </c>
      <c r="R35" s="104">
        <f t="shared" si="11"/>
        <v>24839</v>
      </c>
      <c r="S35" s="104">
        <f t="shared" si="11"/>
        <v>24674</v>
      </c>
      <c r="T35" s="104">
        <f t="shared" si="11"/>
        <v>24505</v>
      </c>
      <c r="U35" s="104">
        <f t="shared" si="11"/>
        <v>24348</v>
      </c>
      <c r="V35" s="104">
        <f t="shared" si="11"/>
        <v>24171</v>
      </c>
      <c r="W35" s="104">
        <f t="shared" si="11"/>
        <v>24015</v>
      </c>
      <c r="X35" s="104">
        <f t="shared" si="11"/>
        <v>23827</v>
      </c>
      <c r="Y35" s="104">
        <f t="shared" si="11"/>
        <v>23633</v>
      </c>
      <c r="Z35" s="104">
        <f t="shared" si="11"/>
        <v>23431</v>
      </c>
      <c r="AA35" s="104">
        <f t="shared" si="11"/>
        <v>23188</v>
      </c>
      <c r="AB35" s="104">
        <f t="shared" si="11"/>
        <v>22936</v>
      </c>
      <c r="AC35" s="104">
        <f t="shared" si="11"/>
        <v>22688</v>
      </c>
      <c r="AD35" s="104">
        <f t="shared" si="11"/>
        <v>22436</v>
      </c>
      <c r="AE35" s="104">
        <f t="shared" si="11"/>
        <v>22187</v>
      </c>
      <c r="AF35" s="104">
        <f t="shared" si="11"/>
        <v>21922</v>
      </c>
      <c r="AG35" s="104">
        <f t="shared" si="11"/>
        <v>21618</v>
      </c>
      <c r="AH35" s="104">
        <f t="shared" si="11"/>
        <v>21310</v>
      </c>
      <c r="AI35" s="104">
        <f t="shared" si="11"/>
        <v>20990</v>
      </c>
      <c r="AJ35" s="104">
        <f t="shared" si="11"/>
        <v>20651</v>
      </c>
      <c r="AK35" s="104">
        <f t="shared" ref="AK35:BP35" si="12">AK32+AK34</f>
        <v>20308</v>
      </c>
      <c r="AL35" s="104">
        <f t="shared" si="12"/>
        <v>19931</v>
      </c>
      <c r="AM35" s="104">
        <f t="shared" si="12"/>
        <v>19550</v>
      </c>
      <c r="AN35" s="104">
        <f t="shared" si="12"/>
        <v>19115</v>
      </c>
      <c r="AO35" s="104">
        <f t="shared" si="12"/>
        <v>18666</v>
      </c>
      <c r="AP35" s="104">
        <f t="shared" si="12"/>
        <v>18173</v>
      </c>
      <c r="AQ35" s="104">
        <f t="shared" si="12"/>
        <v>17693</v>
      </c>
      <c r="AR35" s="104">
        <f t="shared" si="12"/>
        <v>17133</v>
      </c>
      <c r="AS35" s="104">
        <f t="shared" si="12"/>
        <v>16617</v>
      </c>
      <c r="AT35" s="104">
        <f t="shared" si="12"/>
        <v>16048</v>
      </c>
      <c r="AU35" s="104">
        <f t="shared" si="12"/>
        <v>15443</v>
      </c>
      <c r="AV35" s="104">
        <f t="shared" si="12"/>
        <v>14808</v>
      </c>
      <c r="AW35" s="104">
        <f t="shared" si="12"/>
        <v>14125</v>
      </c>
      <c r="AX35" s="104">
        <f t="shared" si="12"/>
        <v>13479</v>
      </c>
      <c r="AY35" s="104">
        <f t="shared" si="12"/>
        <v>12788</v>
      </c>
      <c r="AZ35" s="104">
        <f t="shared" si="12"/>
        <v>12072</v>
      </c>
      <c r="BA35" s="104">
        <f t="shared" si="12"/>
        <v>11299</v>
      </c>
      <c r="BB35" s="104">
        <f t="shared" si="12"/>
        <v>10562</v>
      </c>
      <c r="BC35" s="104">
        <f t="shared" si="12"/>
        <v>9777</v>
      </c>
      <c r="BD35" s="104">
        <f t="shared" si="12"/>
        <v>8884</v>
      </c>
      <c r="BE35" s="104">
        <f t="shared" si="12"/>
        <v>8077</v>
      </c>
      <c r="BF35" s="104">
        <f t="shared" si="12"/>
        <v>7351</v>
      </c>
      <c r="BG35" s="104">
        <f t="shared" si="12"/>
        <v>6610</v>
      </c>
      <c r="BH35" s="104">
        <f t="shared" si="12"/>
        <v>5836</v>
      </c>
      <c r="BI35" s="104">
        <f t="shared" si="12"/>
        <v>5141</v>
      </c>
      <c r="BJ35" s="104">
        <f t="shared" si="12"/>
        <v>4499</v>
      </c>
      <c r="BK35" s="104">
        <f t="shared" si="12"/>
        <v>3858</v>
      </c>
      <c r="BL35" s="104">
        <f t="shared" si="12"/>
        <v>3285</v>
      </c>
      <c r="BM35" s="104">
        <f t="shared" si="12"/>
        <v>2790</v>
      </c>
      <c r="BN35" s="104">
        <f t="shared" si="12"/>
        <v>2353</v>
      </c>
      <c r="BO35" s="104">
        <f t="shared" si="12"/>
        <v>1995</v>
      </c>
      <c r="BP35" s="104">
        <f t="shared" si="12"/>
        <v>1645</v>
      </c>
      <c r="BQ35" s="104">
        <f t="shared" ref="BQ35:CO35" si="13">BQ32+BQ34</f>
        <v>1320</v>
      </c>
      <c r="BR35" s="104">
        <f t="shared" si="13"/>
        <v>1059</v>
      </c>
      <c r="BS35" s="104">
        <f t="shared" si="13"/>
        <v>856</v>
      </c>
      <c r="BT35" s="104">
        <f t="shared" si="13"/>
        <v>696</v>
      </c>
      <c r="BU35" s="104">
        <f t="shared" si="13"/>
        <v>546</v>
      </c>
      <c r="BV35" s="104">
        <f t="shared" si="13"/>
        <v>442</v>
      </c>
      <c r="BW35" s="104">
        <f t="shared" si="13"/>
        <v>336</v>
      </c>
      <c r="BX35" s="104">
        <f t="shared" si="13"/>
        <v>273</v>
      </c>
      <c r="BY35" s="104">
        <f t="shared" si="13"/>
        <v>204</v>
      </c>
      <c r="BZ35" s="104">
        <f t="shared" si="13"/>
        <v>156</v>
      </c>
      <c r="CA35" s="104">
        <f t="shared" si="13"/>
        <v>114</v>
      </c>
      <c r="CB35" s="104">
        <f t="shared" si="13"/>
        <v>86</v>
      </c>
      <c r="CC35" s="104">
        <f t="shared" si="13"/>
        <v>63</v>
      </c>
      <c r="CD35" s="104">
        <f t="shared" si="13"/>
        <v>43</v>
      </c>
      <c r="CE35" s="104">
        <f t="shared" si="13"/>
        <v>29</v>
      </c>
      <c r="CF35" s="104">
        <f t="shared" si="13"/>
        <v>18</v>
      </c>
      <c r="CG35" s="104">
        <f t="shared" si="13"/>
        <v>17</v>
      </c>
      <c r="CH35" s="104">
        <f t="shared" si="13"/>
        <v>13</v>
      </c>
      <c r="CI35" s="104">
        <f t="shared" si="13"/>
        <v>8</v>
      </c>
      <c r="CJ35" s="104">
        <f t="shared" si="13"/>
        <v>7</v>
      </c>
      <c r="CK35" s="104">
        <f t="shared" si="13"/>
        <v>5</v>
      </c>
      <c r="CL35" s="104">
        <f t="shared" si="13"/>
        <v>3</v>
      </c>
      <c r="CM35" s="104">
        <f t="shared" si="13"/>
        <v>3</v>
      </c>
      <c r="CN35" s="104">
        <f t="shared" si="13"/>
        <v>1</v>
      </c>
      <c r="CO35" s="104">
        <f t="shared" si="13"/>
        <v>0</v>
      </c>
    </row>
    <row r="37" spans="1:94" s="7" customFormat="1" x14ac:dyDescent="0.3">
      <c r="A37" s="114"/>
      <c r="B37" s="114"/>
      <c r="C37" s="9"/>
      <c r="D37" s="9"/>
      <c r="E37" s="9"/>
      <c r="F37" s="9"/>
      <c r="G37" s="9"/>
      <c r="H37" s="9"/>
      <c r="I37" s="9"/>
      <c r="J37" s="118"/>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row>
    <row r="38" spans="1:94" s="13" customFormat="1" ht="15.5" x14ac:dyDescent="0.35">
      <c r="A38" s="14" t="s">
        <v>3</v>
      </c>
      <c r="B38" s="14"/>
      <c r="C38" s="1"/>
      <c r="D38" s="1"/>
      <c r="E38" s="1"/>
      <c r="F38" s="1"/>
      <c r="G38" s="1"/>
      <c r="H38" s="1"/>
      <c r="I38" s="1"/>
      <c r="J38" s="120"/>
      <c r="K38" s="1"/>
      <c r="L38" s="1"/>
      <c r="M38" s="1"/>
      <c r="N38" s="1"/>
      <c r="O38" s="1"/>
      <c r="P38" s="1"/>
      <c r="Q38" s="1"/>
      <c r="R38" s="1"/>
      <c r="S38" s="1"/>
      <c r="T38" s="1"/>
      <c r="U38" s="1"/>
      <c r="V38" s="1"/>
      <c r="W38" s="1"/>
      <c r="X38" s="1"/>
      <c r="Y38" s="1"/>
      <c r="Z38" s="1"/>
      <c r="AA38" s="1"/>
      <c r="AB38" s="1"/>
      <c r="AC38" s="1"/>
      <c r="AD38" s="1"/>
      <c r="AE38" s="1"/>
      <c r="AF38" s="1"/>
      <c r="AG38" s="1"/>
      <c r="AH38" s="1"/>
      <c r="AI38" s="4"/>
      <c r="AJ38" s="4"/>
      <c r="AK38" s="4"/>
      <c r="AL38" s="4"/>
      <c r="AM38" s="4"/>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row>
    <row r="39" spans="1:94" s="13" customFormat="1" ht="15.5" x14ac:dyDescent="0.35">
      <c r="A39" s="115" t="s">
        <v>83</v>
      </c>
      <c r="B39" s="115"/>
      <c r="C39" s="1"/>
      <c r="D39" s="1"/>
      <c r="E39" s="1"/>
      <c r="F39" s="1"/>
      <c r="G39" s="1"/>
      <c r="H39" s="1"/>
      <c r="I39" s="1"/>
      <c r="J39" s="120"/>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row>
    <row r="40" spans="1:94" s="1" customFormat="1" ht="15.5" x14ac:dyDescent="0.35">
      <c r="A40" s="1" t="s">
        <v>64</v>
      </c>
      <c r="B40" s="116" t="s">
        <v>11</v>
      </c>
      <c r="D40" s="116"/>
      <c r="E40" s="116"/>
      <c r="F40" s="116"/>
      <c r="G40" s="116"/>
      <c r="H40" s="116"/>
      <c r="I40" s="116"/>
      <c r="J40" s="128"/>
      <c r="K40" s="116"/>
      <c r="L40" s="116"/>
      <c r="M40" s="116"/>
      <c r="N40" s="116"/>
      <c r="O40" s="116"/>
      <c r="P40" s="116"/>
      <c r="Q40" s="116"/>
      <c r="R40" s="116"/>
      <c r="S40" s="116"/>
      <c r="T40" s="116"/>
      <c r="U40" s="116"/>
      <c r="V40" s="116"/>
      <c r="W40" s="116"/>
      <c r="X40" s="116"/>
      <c r="Y40" s="116"/>
      <c r="Z40" s="116"/>
      <c r="AA40" s="116"/>
      <c r="AB40" s="116"/>
      <c r="AC40" s="116"/>
      <c r="AD40" s="116"/>
      <c r="AE40" s="116"/>
      <c r="AF40" s="116"/>
      <c r="AG40" s="116"/>
      <c r="AH40" s="116"/>
    </row>
    <row r="41" spans="1:94" s="13" customFormat="1" ht="15.5" x14ac:dyDescent="0.35">
      <c r="A41" s="1" t="s">
        <v>65</v>
      </c>
      <c r="B41" s="13" t="s">
        <v>84</v>
      </c>
      <c r="J41" s="129"/>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row>
    <row r="42" spans="1:94" x14ac:dyDescent="0.3">
      <c r="A42" s="75" t="s">
        <v>61</v>
      </c>
      <c r="B42" s="7" t="s">
        <v>85</v>
      </c>
      <c r="C42" s="7"/>
      <c r="D42" s="7"/>
      <c r="E42" s="7"/>
      <c r="F42" s="7"/>
      <c r="G42" s="7"/>
      <c r="H42" s="7"/>
      <c r="I42" s="7"/>
      <c r="J42" s="130"/>
      <c r="K42" s="7"/>
      <c r="L42" s="7"/>
      <c r="M42" s="7"/>
      <c r="N42" s="7"/>
      <c r="O42" s="7"/>
      <c r="P42" s="7"/>
      <c r="Q42" s="7"/>
      <c r="R42" s="7"/>
      <c r="S42" s="7"/>
      <c r="T42" s="7"/>
      <c r="U42" s="7"/>
      <c r="V42" s="7"/>
      <c r="W42" s="7"/>
      <c r="X42" s="7"/>
      <c r="Y42" s="7"/>
      <c r="Z42" s="7"/>
      <c r="AA42" s="7"/>
      <c r="AB42" s="7"/>
      <c r="AC42" s="7"/>
      <c r="AD42" s="76"/>
      <c r="AE42" s="76"/>
    </row>
    <row r="43" spans="1:94" x14ac:dyDescent="0.3">
      <c r="A43" s="75"/>
      <c r="B43" s="7"/>
      <c r="C43" s="7"/>
      <c r="D43" s="7"/>
      <c r="E43" s="7"/>
      <c r="F43" s="7"/>
      <c r="G43" s="7"/>
      <c r="H43" s="7"/>
      <c r="I43" s="7"/>
      <c r="J43" s="130"/>
      <c r="K43" s="7"/>
      <c r="L43" s="7"/>
      <c r="M43" s="7"/>
      <c r="N43" s="7"/>
      <c r="O43" s="7"/>
      <c r="P43" s="7"/>
      <c r="Q43" s="7"/>
      <c r="R43" s="7"/>
      <c r="S43" s="7"/>
      <c r="T43" s="7"/>
      <c r="U43" s="7"/>
      <c r="V43" s="7"/>
      <c r="W43" s="7"/>
      <c r="X43" s="7"/>
      <c r="Y43" s="7"/>
      <c r="Z43" s="7"/>
      <c r="AA43" s="7"/>
      <c r="AB43" s="7"/>
      <c r="AC43" s="7"/>
      <c r="AD43" s="76"/>
      <c r="AE43" s="76"/>
    </row>
    <row r="44" spans="1:94" s="7" customFormat="1" ht="13.5" customHeight="1" x14ac:dyDescent="0.35">
      <c r="A44" s="117" t="s">
        <v>86</v>
      </c>
      <c r="B44" s="117"/>
      <c r="C44" s="9"/>
      <c r="D44" s="9"/>
      <c r="E44" s="9"/>
      <c r="F44" s="9"/>
      <c r="G44" s="9"/>
      <c r="H44" s="9"/>
      <c r="I44" s="9"/>
      <c r="J44" s="118"/>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c r="BU44" s="9"/>
      <c r="BV44" s="9"/>
      <c r="BW44" s="9"/>
      <c r="BX44" s="9"/>
      <c r="BY44" s="9"/>
      <c r="BZ44" s="9"/>
      <c r="CA44" s="9"/>
      <c r="CB44" s="9"/>
      <c r="CC44" s="9"/>
      <c r="CD44" s="9"/>
      <c r="CE44" s="9"/>
      <c r="CF44" s="9"/>
      <c r="CG44" s="9"/>
      <c r="CH44" s="9"/>
      <c r="CI44" s="9"/>
      <c r="CJ44" s="9"/>
      <c r="CK44" s="9"/>
      <c r="CL44" s="9"/>
      <c r="CM44" s="9"/>
      <c r="CN44" s="9"/>
      <c r="CO44" s="9"/>
      <c r="CP44" s="9"/>
    </row>
    <row r="45" spans="1:94" s="7" customFormat="1" ht="14" customHeight="1" x14ac:dyDescent="0.35">
      <c r="A45" s="249" t="s">
        <v>87</v>
      </c>
      <c r="B45" s="249"/>
      <c r="C45" s="249"/>
      <c r="D45" s="249"/>
      <c r="E45" s="249"/>
      <c r="F45" s="249"/>
      <c r="G45" s="249"/>
      <c r="H45" s="249"/>
      <c r="I45" s="249"/>
      <c r="J45" s="249"/>
      <c r="K45" s="249"/>
      <c r="L45" s="249"/>
      <c r="M45" s="249"/>
      <c r="N45" s="249"/>
      <c r="O45" s="249"/>
      <c r="P45" s="249"/>
      <c r="Q45" s="249"/>
      <c r="R45" s="249"/>
      <c r="S45" s="249"/>
      <c r="T45" s="249"/>
      <c r="U45" s="249"/>
      <c r="V45" s="249"/>
      <c r="W45" s="249"/>
      <c r="X45" s="249"/>
      <c r="Y45" s="249"/>
      <c r="Z45" s="249"/>
      <c r="AA45" s="249"/>
      <c r="AB45" s="249"/>
      <c r="AC45" s="249"/>
      <c r="AD45" s="249"/>
      <c r="AE45" s="249"/>
      <c r="AF45" s="249"/>
      <c r="AG45" s="249"/>
      <c r="AH45" s="249"/>
      <c r="AI45" s="249"/>
      <c r="AJ45" s="249"/>
      <c r="AK45" s="249"/>
      <c r="AL45" s="249"/>
      <c r="AM45" s="249"/>
      <c r="AN45" s="249"/>
      <c r="AO45" s="249"/>
      <c r="AP45" s="249"/>
      <c r="AQ45" s="249"/>
      <c r="AR45" s="249"/>
      <c r="AS45" s="249"/>
      <c r="AT45" s="249"/>
      <c r="AU45" s="249"/>
      <c r="AV45" s="249"/>
      <c r="AW45" s="249"/>
      <c r="AX45" s="24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c r="CP45" s="9"/>
    </row>
  </sheetData>
  <mergeCells count="5">
    <mergeCell ref="B7:B9"/>
    <mergeCell ref="C7:CO7"/>
    <mergeCell ref="B23:B25"/>
    <mergeCell ref="C23:CO23"/>
    <mergeCell ref="A45:AX45"/>
  </mergeCells>
  <conditionalFormatting sqref="D20:P20">
    <cfRule type="expression" dxfId="0" priority="2">
      <formula>TODAY()-D$16&lt;6</formula>
    </cfRule>
  </conditionalFormatting>
  <pageMargins left="0.7" right="0.7" top="0.75" bottom="0.75"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12"/>
  <sheetViews>
    <sheetView topLeftCell="A65" zoomScale="60" zoomScaleNormal="60" workbookViewId="0">
      <pane xSplit="2" topLeftCell="C1" activePane="topRight" state="frozen"/>
      <selection activeCell="A8" sqref="A8"/>
      <selection pane="topRight" activeCell="S11" sqref="S11"/>
    </sheetView>
  </sheetViews>
  <sheetFormatPr baseColWidth="10" defaultColWidth="8.7265625" defaultRowHeight="13" x14ac:dyDescent="0.3"/>
  <cols>
    <col min="1" max="1" width="9.54296875" style="137" customWidth="1"/>
    <col min="2" max="2" width="9" style="137" customWidth="1"/>
    <col min="3" max="7" width="8.54296875" style="137" customWidth="1"/>
    <col min="8" max="12" width="10.453125" style="137" customWidth="1"/>
    <col min="13" max="17" width="8.54296875" style="137" customWidth="1"/>
    <col min="18" max="21" width="10.453125" style="137" customWidth="1"/>
    <col min="22" max="22" width="8.81640625" style="137" customWidth="1"/>
    <col min="23" max="267" width="8.6328125" style="130" customWidth="1"/>
    <col min="268" max="733" width="8.81640625" style="130" customWidth="1"/>
    <col min="734" max="1025" width="11.54296875" style="130"/>
    <col min="1026" max="16384" width="8.7265625" style="130"/>
  </cols>
  <sheetData>
    <row r="1" spans="1:1024" s="132" customFormat="1" ht="15.5" x14ac:dyDescent="0.35">
      <c r="A1" s="131" t="s">
        <v>88</v>
      </c>
      <c r="AIR1" s="130"/>
      <c r="AIS1" s="130"/>
      <c r="AIT1" s="130"/>
      <c r="AIU1" s="130"/>
      <c r="AIV1" s="130"/>
      <c r="AIW1" s="130"/>
      <c r="AIX1" s="130"/>
      <c r="AIY1" s="130"/>
      <c r="AIZ1" s="130"/>
      <c r="AJA1" s="130"/>
      <c r="AJB1" s="130"/>
      <c r="AJC1" s="130"/>
      <c r="AJD1" s="130"/>
      <c r="AJE1" s="130"/>
      <c r="AJF1" s="130"/>
      <c r="AJG1" s="130"/>
      <c r="AJH1" s="130"/>
      <c r="AJI1" s="130"/>
      <c r="AJJ1" s="130"/>
      <c r="AJK1" s="130"/>
      <c r="AJL1" s="130"/>
      <c r="AJM1" s="130"/>
      <c r="AJN1" s="130"/>
      <c r="AJO1" s="130"/>
      <c r="AJP1" s="130"/>
      <c r="AJQ1" s="130"/>
      <c r="AJR1" s="130"/>
      <c r="AJS1" s="130"/>
      <c r="AJT1" s="130"/>
      <c r="AJU1" s="130"/>
      <c r="AJV1" s="130"/>
      <c r="AJW1" s="130"/>
      <c r="AJX1" s="130"/>
      <c r="AJY1" s="130"/>
      <c r="AJZ1" s="130"/>
      <c r="AKA1" s="130"/>
      <c r="AKB1" s="130"/>
      <c r="AKC1" s="130"/>
      <c r="AKD1" s="130"/>
      <c r="AKE1" s="130"/>
      <c r="AKF1" s="130"/>
      <c r="AKG1" s="130"/>
      <c r="AKH1" s="130"/>
      <c r="AKI1" s="130"/>
      <c r="AKJ1" s="130"/>
      <c r="AKK1" s="130"/>
      <c r="AKL1" s="130"/>
      <c r="AKM1" s="130"/>
      <c r="AKN1" s="130"/>
      <c r="AKO1" s="130"/>
      <c r="AKP1" s="130"/>
      <c r="AKQ1" s="130"/>
      <c r="AKR1" s="130"/>
      <c r="AKS1" s="130"/>
      <c r="AKT1" s="130"/>
      <c r="AKU1" s="130"/>
      <c r="AKV1" s="130"/>
      <c r="AKW1" s="130"/>
      <c r="AKX1" s="130"/>
      <c r="AKY1" s="130"/>
      <c r="AKZ1" s="130"/>
      <c r="ALA1" s="130"/>
      <c r="ALB1" s="130"/>
      <c r="ALC1" s="130"/>
      <c r="ALD1" s="130"/>
      <c r="ALE1" s="130"/>
      <c r="ALF1" s="130"/>
      <c r="ALG1" s="130"/>
      <c r="ALH1" s="130"/>
      <c r="ALI1" s="130"/>
      <c r="ALJ1" s="130"/>
      <c r="ALK1" s="130"/>
      <c r="ALL1" s="130"/>
      <c r="ALM1" s="130"/>
      <c r="ALN1" s="130"/>
      <c r="ALO1" s="130"/>
      <c r="ALP1" s="130"/>
      <c r="ALQ1" s="130"/>
      <c r="ALR1" s="130"/>
      <c r="ALS1" s="130"/>
      <c r="ALT1" s="130"/>
      <c r="ALU1" s="130"/>
      <c r="ALV1" s="130"/>
      <c r="ALW1" s="130"/>
      <c r="ALX1" s="130"/>
      <c r="ALY1" s="130"/>
      <c r="ALZ1" s="130"/>
      <c r="AMA1" s="130"/>
      <c r="AMB1" s="130"/>
      <c r="AMC1" s="130"/>
      <c r="AMD1" s="130"/>
      <c r="AME1" s="130"/>
      <c r="AMF1" s="130"/>
      <c r="AMG1" s="130"/>
      <c r="AMH1" s="130"/>
      <c r="AMI1" s="130"/>
      <c r="AMJ1" s="130"/>
    </row>
    <row r="2" spans="1:1024" s="134" customFormat="1" ht="99.75" customHeight="1" x14ac:dyDescent="0.45">
      <c r="A2" s="133" t="s">
        <v>89</v>
      </c>
      <c r="B2" s="250" t="s">
        <v>90</v>
      </c>
      <c r="C2" s="250"/>
      <c r="D2" s="250"/>
      <c r="E2" s="250"/>
      <c r="F2" s="250"/>
      <c r="G2" s="250"/>
      <c r="H2" s="250"/>
      <c r="I2" s="250"/>
      <c r="J2" s="250"/>
      <c r="K2" s="250"/>
      <c r="L2" s="250"/>
      <c r="M2" s="250"/>
      <c r="N2" s="250"/>
      <c r="O2" s="250"/>
      <c r="P2" s="250"/>
      <c r="Q2" s="250"/>
      <c r="R2" s="250"/>
      <c r="S2" s="250"/>
      <c r="T2" s="250"/>
      <c r="U2" s="250"/>
      <c r="AIR2" s="130"/>
      <c r="AIS2" s="130"/>
      <c r="AIT2" s="130"/>
      <c r="AIU2" s="130"/>
      <c r="AIV2" s="130"/>
      <c r="AIW2" s="130"/>
      <c r="AIX2" s="130"/>
      <c r="AIY2" s="130"/>
      <c r="AIZ2" s="130"/>
      <c r="AJA2" s="130"/>
      <c r="AJB2" s="130"/>
      <c r="AJC2" s="130"/>
      <c r="AJD2" s="130"/>
      <c r="AJE2" s="130"/>
      <c r="AJF2" s="130"/>
      <c r="AJG2" s="130"/>
      <c r="AJH2" s="130"/>
      <c r="AJI2" s="130"/>
      <c r="AJJ2" s="130"/>
      <c r="AJK2" s="130"/>
      <c r="AJL2" s="130"/>
      <c r="AJM2" s="130"/>
      <c r="AJN2" s="130"/>
      <c r="AJO2" s="130"/>
      <c r="AJP2" s="130"/>
      <c r="AJQ2" s="130"/>
      <c r="AJR2" s="130"/>
      <c r="AJS2" s="130"/>
      <c r="AJT2" s="130"/>
      <c r="AJU2" s="130"/>
      <c r="AJV2" s="130"/>
      <c r="AJW2" s="130"/>
      <c r="AJX2" s="130"/>
      <c r="AJY2" s="130"/>
      <c r="AJZ2" s="130"/>
      <c r="AKA2" s="130"/>
      <c r="AKB2" s="130"/>
      <c r="AKC2" s="130"/>
      <c r="AKD2" s="130"/>
      <c r="AKE2" s="130"/>
      <c r="AKF2" s="130"/>
      <c r="AKG2" s="130"/>
      <c r="AKH2" s="130"/>
      <c r="AKI2" s="130"/>
      <c r="AKJ2" s="130"/>
      <c r="AKK2" s="130"/>
      <c r="AKL2" s="130"/>
      <c r="AKM2" s="130"/>
      <c r="AKN2" s="130"/>
      <c r="AKO2" s="130"/>
      <c r="AKP2" s="130"/>
      <c r="AKQ2" s="130"/>
      <c r="AKR2" s="130"/>
      <c r="AKS2" s="130"/>
      <c r="AKT2" s="130"/>
      <c r="AKU2" s="130"/>
      <c r="AKV2" s="130"/>
      <c r="AKW2" s="130"/>
      <c r="AKX2" s="130"/>
      <c r="AKY2" s="130"/>
      <c r="AKZ2" s="130"/>
      <c r="ALA2" s="130"/>
      <c r="ALB2" s="130"/>
      <c r="ALC2" s="130"/>
      <c r="ALD2" s="130"/>
      <c r="ALE2" s="130"/>
      <c r="ALF2" s="130"/>
      <c r="ALG2" s="130"/>
      <c r="ALH2" s="130"/>
      <c r="ALI2" s="130"/>
      <c r="ALJ2" s="130"/>
      <c r="ALK2" s="130"/>
      <c r="ALL2" s="130"/>
      <c r="ALM2" s="130"/>
      <c r="ALN2" s="130"/>
      <c r="ALO2" s="130"/>
      <c r="ALP2" s="130"/>
      <c r="ALQ2" s="130"/>
      <c r="ALR2" s="130"/>
      <c r="ALS2" s="130"/>
      <c r="ALT2" s="130"/>
      <c r="ALU2" s="130"/>
      <c r="ALV2" s="130"/>
      <c r="ALW2" s="130"/>
      <c r="ALX2" s="130"/>
      <c r="ALY2" s="130"/>
      <c r="ALZ2" s="130"/>
      <c r="AMA2" s="130"/>
      <c r="AMB2" s="130"/>
      <c r="AMC2" s="130"/>
      <c r="AMD2" s="130"/>
      <c r="AME2" s="130"/>
      <c r="AMF2" s="130"/>
      <c r="AMG2" s="130"/>
      <c r="AMH2" s="130"/>
      <c r="AMI2" s="130"/>
      <c r="AMJ2" s="130"/>
    </row>
    <row r="3" spans="1:1024" s="132" customFormat="1" ht="15.5" x14ac:dyDescent="0.35">
      <c r="A3" s="131" t="s">
        <v>22</v>
      </c>
      <c r="AIR3" s="130"/>
      <c r="AIS3" s="130"/>
      <c r="AIT3" s="130"/>
      <c r="AIU3" s="130"/>
      <c r="AIV3" s="130"/>
      <c r="AIW3" s="130"/>
      <c r="AIX3" s="130"/>
      <c r="AIY3" s="130"/>
      <c r="AIZ3" s="130"/>
      <c r="AJA3" s="130"/>
      <c r="AJB3" s="130"/>
      <c r="AJC3" s="130"/>
      <c r="AJD3" s="130"/>
      <c r="AJE3" s="130"/>
      <c r="AJF3" s="130"/>
      <c r="AJG3" s="130"/>
      <c r="AJH3" s="130"/>
      <c r="AJI3" s="130"/>
      <c r="AJJ3" s="130"/>
      <c r="AJK3" s="130"/>
      <c r="AJL3" s="130"/>
      <c r="AJM3" s="130"/>
      <c r="AJN3" s="130"/>
      <c r="AJO3" s="130"/>
      <c r="AJP3" s="130"/>
      <c r="AJQ3" s="130"/>
      <c r="AJR3" s="130"/>
      <c r="AJS3" s="130"/>
      <c r="AJT3" s="130"/>
      <c r="AJU3" s="130"/>
      <c r="AJV3" s="130"/>
      <c r="AJW3" s="130"/>
      <c r="AJX3" s="130"/>
      <c r="AJY3" s="130"/>
      <c r="AJZ3" s="130"/>
      <c r="AKA3" s="130"/>
      <c r="AKB3" s="130"/>
      <c r="AKC3" s="130"/>
      <c r="AKD3" s="130"/>
      <c r="AKE3" s="130"/>
      <c r="AKF3" s="130"/>
      <c r="AKG3" s="130"/>
      <c r="AKH3" s="130"/>
      <c r="AKI3" s="130"/>
      <c r="AKJ3" s="130"/>
      <c r="AKK3" s="130"/>
      <c r="AKL3" s="130"/>
      <c r="AKM3" s="130"/>
      <c r="AKN3" s="130"/>
      <c r="AKO3" s="130"/>
      <c r="AKP3" s="130"/>
      <c r="AKQ3" s="130"/>
      <c r="AKR3" s="130"/>
      <c r="AKS3" s="130"/>
      <c r="AKT3" s="130"/>
      <c r="AKU3" s="130"/>
      <c r="AKV3" s="130"/>
      <c r="AKW3" s="130"/>
      <c r="AKX3" s="130"/>
      <c r="AKY3" s="130"/>
      <c r="AKZ3" s="130"/>
      <c r="ALA3" s="130"/>
      <c r="ALB3" s="130"/>
      <c r="ALC3" s="130"/>
      <c r="ALD3" s="130"/>
      <c r="ALE3" s="130"/>
      <c r="ALF3" s="130"/>
      <c r="ALG3" s="130"/>
      <c r="ALH3" s="130"/>
      <c r="ALI3" s="130"/>
      <c r="ALJ3" s="130"/>
      <c r="ALK3" s="130"/>
      <c r="ALL3" s="130"/>
      <c r="ALM3" s="130"/>
      <c r="ALN3" s="130"/>
      <c r="ALO3" s="130"/>
      <c r="ALP3" s="130"/>
      <c r="ALQ3" s="130"/>
      <c r="ALR3" s="130"/>
      <c r="ALS3" s="130"/>
      <c r="ALT3" s="130"/>
      <c r="ALU3" s="130"/>
      <c r="ALV3" s="130"/>
      <c r="ALW3" s="130"/>
      <c r="ALX3" s="130"/>
      <c r="ALY3" s="130"/>
      <c r="ALZ3" s="130"/>
      <c r="AMA3" s="130"/>
      <c r="AMB3" s="130"/>
      <c r="AMC3" s="130"/>
      <c r="AMD3" s="130"/>
      <c r="AME3" s="130"/>
      <c r="AMF3" s="130"/>
      <c r="AMG3" s="130"/>
      <c r="AMH3" s="130"/>
      <c r="AMI3" s="130"/>
      <c r="AMJ3" s="130"/>
    </row>
    <row r="4" spans="1:1024" s="132" customFormat="1" ht="15.5" x14ac:dyDescent="0.35">
      <c r="A4" s="135" t="s">
        <v>91</v>
      </c>
      <c r="AIR4" s="130"/>
      <c r="AIS4" s="130"/>
      <c r="AIT4" s="130"/>
      <c r="AIU4" s="130"/>
      <c r="AIV4" s="130"/>
      <c r="AIW4" s="130"/>
      <c r="AIX4" s="130"/>
      <c r="AIY4" s="130"/>
      <c r="AIZ4" s="130"/>
      <c r="AJA4" s="130"/>
      <c r="AJB4" s="130"/>
      <c r="AJC4" s="130"/>
      <c r="AJD4" s="130"/>
      <c r="AJE4" s="130"/>
      <c r="AJF4" s="130"/>
      <c r="AJG4" s="130"/>
      <c r="AJH4" s="130"/>
      <c r="AJI4" s="130"/>
      <c r="AJJ4" s="130"/>
      <c r="AJK4" s="130"/>
      <c r="AJL4" s="130"/>
      <c r="AJM4" s="130"/>
      <c r="AJN4" s="130"/>
      <c r="AJO4" s="130"/>
      <c r="AJP4" s="130"/>
      <c r="AJQ4" s="130"/>
      <c r="AJR4" s="130"/>
      <c r="AJS4" s="130"/>
      <c r="AJT4" s="130"/>
      <c r="AJU4" s="130"/>
      <c r="AJV4" s="130"/>
      <c r="AJW4" s="130"/>
      <c r="AJX4" s="130"/>
      <c r="AJY4" s="130"/>
      <c r="AJZ4" s="130"/>
      <c r="AKA4" s="130"/>
      <c r="AKB4" s="130"/>
      <c r="AKC4" s="130"/>
      <c r="AKD4" s="130"/>
      <c r="AKE4" s="130"/>
      <c r="AKF4" s="130"/>
      <c r="AKG4" s="130"/>
      <c r="AKH4" s="130"/>
      <c r="AKI4" s="130"/>
      <c r="AKJ4" s="130"/>
      <c r="AKK4" s="130"/>
      <c r="AKL4" s="130"/>
      <c r="AKM4" s="130"/>
      <c r="AKN4" s="130"/>
      <c r="AKO4" s="130"/>
      <c r="AKP4" s="130"/>
      <c r="AKQ4" s="130"/>
      <c r="AKR4" s="130"/>
      <c r="AKS4" s="130"/>
      <c r="AKT4" s="130"/>
      <c r="AKU4" s="130"/>
      <c r="AKV4" s="130"/>
      <c r="AKW4" s="130"/>
      <c r="AKX4" s="130"/>
      <c r="AKY4" s="130"/>
      <c r="AKZ4" s="130"/>
      <c r="ALA4" s="130"/>
      <c r="ALB4" s="130"/>
      <c r="ALC4" s="130"/>
      <c r="ALD4" s="130"/>
      <c r="ALE4" s="130"/>
      <c r="ALF4" s="130"/>
      <c r="ALG4" s="130"/>
      <c r="ALH4" s="130"/>
      <c r="ALI4" s="130"/>
      <c r="ALJ4" s="130"/>
      <c r="ALK4" s="130"/>
      <c r="ALL4" s="130"/>
      <c r="ALM4" s="130"/>
      <c r="ALN4" s="130"/>
      <c r="ALO4" s="130"/>
      <c r="ALP4" s="130"/>
      <c r="ALQ4" s="130"/>
      <c r="ALR4" s="130"/>
      <c r="ALS4" s="130"/>
      <c r="ALT4" s="130"/>
      <c r="ALU4" s="130"/>
      <c r="ALV4" s="130"/>
      <c r="ALW4" s="130"/>
      <c r="ALX4" s="130"/>
      <c r="ALY4" s="130"/>
      <c r="ALZ4" s="130"/>
      <c r="AMA4" s="130"/>
      <c r="AMB4" s="130"/>
      <c r="AMC4" s="130"/>
      <c r="AMD4" s="130"/>
      <c r="AME4" s="130"/>
      <c r="AMF4" s="130"/>
      <c r="AMG4" s="130"/>
      <c r="AMH4" s="130"/>
      <c r="AMI4" s="130"/>
      <c r="AMJ4" s="130"/>
    </row>
    <row r="5" spans="1:1024" x14ac:dyDescent="0.3">
      <c r="A5" s="136"/>
    </row>
    <row r="6" spans="1:1024" x14ac:dyDescent="0.3">
      <c r="A6" s="138"/>
      <c r="B6" s="139"/>
      <c r="C6" s="251" t="s">
        <v>92</v>
      </c>
      <c r="D6" s="251"/>
      <c r="E6" s="251"/>
      <c r="F6" s="251"/>
      <c r="G6" s="251"/>
      <c r="H6" s="251"/>
      <c r="I6" s="251"/>
      <c r="J6" s="251"/>
      <c r="K6" s="251"/>
      <c r="L6" s="251"/>
      <c r="M6" s="252" t="s">
        <v>93</v>
      </c>
      <c r="N6" s="252"/>
      <c r="O6" s="252"/>
      <c r="P6" s="252"/>
      <c r="Q6" s="252"/>
      <c r="R6" s="252"/>
      <c r="S6" s="252"/>
      <c r="T6" s="252"/>
      <c r="U6" s="252"/>
    </row>
    <row r="7" spans="1:1024" x14ac:dyDescent="0.3">
      <c r="A7" s="140"/>
      <c r="B7" s="141"/>
      <c r="C7" s="253" t="s">
        <v>94</v>
      </c>
      <c r="D7" s="253"/>
      <c r="E7" s="253"/>
      <c r="F7" s="253"/>
      <c r="G7" s="253"/>
      <c r="H7" s="253"/>
      <c r="I7" s="254"/>
      <c r="J7" s="254"/>
      <c r="K7" s="254"/>
      <c r="L7" s="142"/>
      <c r="M7" s="253" t="s">
        <v>94</v>
      </c>
      <c r="N7" s="253"/>
      <c r="O7" s="253"/>
      <c r="P7" s="253"/>
      <c r="Q7" s="253"/>
      <c r="R7" s="253"/>
      <c r="S7" s="255"/>
      <c r="T7" s="255"/>
      <c r="U7" s="255"/>
    </row>
    <row r="8" spans="1:1024" s="143" customFormat="1" ht="40" customHeight="1" x14ac:dyDescent="0.25">
      <c r="A8" s="256" t="s">
        <v>95</v>
      </c>
      <c r="B8" s="257" t="s">
        <v>96</v>
      </c>
      <c r="C8" s="258" t="s">
        <v>97</v>
      </c>
      <c r="D8" s="258"/>
      <c r="E8" s="258"/>
      <c r="F8" s="258"/>
      <c r="G8" s="258"/>
      <c r="H8" s="259" t="s">
        <v>98</v>
      </c>
      <c r="I8" s="260" t="s">
        <v>99</v>
      </c>
      <c r="J8" s="260" t="s">
        <v>100</v>
      </c>
      <c r="K8" s="264" t="s">
        <v>101</v>
      </c>
      <c r="L8" s="265" t="s">
        <v>102</v>
      </c>
      <c r="M8" s="258" t="s">
        <v>97</v>
      </c>
      <c r="N8" s="258"/>
      <c r="O8" s="258"/>
      <c r="P8" s="258"/>
      <c r="Q8" s="258"/>
      <c r="R8" s="259" t="s">
        <v>98</v>
      </c>
      <c r="S8" s="261" t="s">
        <v>99</v>
      </c>
      <c r="T8" s="262" t="s">
        <v>100</v>
      </c>
      <c r="U8" s="263" t="s">
        <v>101</v>
      </c>
      <c r="AIR8" s="130"/>
      <c r="AIS8" s="130"/>
      <c r="AIT8" s="130"/>
      <c r="AIU8" s="130"/>
      <c r="AIV8" s="130"/>
      <c r="AIW8" s="130"/>
      <c r="AIX8" s="130"/>
      <c r="AIY8" s="130"/>
      <c r="AIZ8" s="130"/>
      <c r="AJA8" s="130"/>
      <c r="AJB8" s="130"/>
      <c r="AJC8" s="130"/>
      <c r="AJD8" s="130"/>
      <c r="AJE8" s="130"/>
      <c r="AJF8" s="130"/>
      <c r="AJG8" s="130"/>
      <c r="AJH8" s="130"/>
      <c r="AJI8" s="130"/>
      <c r="AJJ8" s="130"/>
      <c r="AJK8" s="130"/>
      <c r="AJL8" s="130"/>
      <c r="AJM8" s="130"/>
      <c r="AJN8" s="130"/>
      <c r="AJO8" s="130"/>
      <c r="AJP8" s="130"/>
      <c r="AJQ8" s="130"/>
      <c r="AJR8" s="130"/>
      <c r="AJS8" s="130"/>
      <c r="AJT8" s="130"/>
      <c r="AJU8" s="130"/>
      <c r="AJV8" s="130"/>
      <c r="AJW8" s="130"/>
      <c r="AJX8" s="130"/>
      <c r="AJY8" s="130"/>
      <c r="AJZ8" s="130"/>
      <c r="AKA8" s="130"/>
      <c r="AKB8" s="130"/>
      <c r="AKC8" s="130"/>
      <c r="AKD8" s="130"/>
      <c r="AKE8" s="130"/>
      <c r="AKF8" s="130"/>
      <c r="AKG8" s="130"/>
      <c r="AKH8" s="130"/>
      <c r="AKI8" s="130"/>
      <c r="AKJ8" s="130"/>
      <c r="AKK8" s="130"/>
      <c r="AKL8" s="130"/>
      <c r="AKM8" s="130"/>
      <c r="AKN8" s="130"/>
      <c r="AKO8" s="130"/>
      <c r="AKP8" s="130"/>
      <c r="AKQ8" s="130"/>
      <c r="AKR8" s="130"/>
      <c r="AKS8" s="130"/>
      <c r="AKT8" s="130"/>
      <c r="AKU8" s="130"/>
      <c r="AKV8" s="130"/>
      <c r="AKW8" s="130"/>
      <c r="AKX8" s="130"/>
      <c r="AKY8" s="130"/>
      <c r="AKZ8" s="130"/>
      <c r="ALA8" s="130"/>
      <c r="ALB8" s="130"/>
      <c r="ALC8" s="130"/>
      <c r="ALD8" s="130"/>
      <c r="ALE8" s="130"/>
      <c r="ALF8" s="130"/>
      <c r="ALG8" s="130"/>
      <c r="ALH8" s="130"/>
      <c r="ALI8" s="130"/>
      <c r="ALJ8" s="130"/>
      <c r="ALK8" s="130"/>
      <c r="ALL8" s="130"/>
      <c r="ALM8" s="130"/>
      <c r="ALN8" s="130"/>
      <c r="ALO8" s="130"/>
      <c r="ALP8" s="130"/>
      <c r="ALQ8" s="130"/>
      <c r="ALR8" s="130"/>
      <c r="ALS8" s="130"/>
      <c r="ALT8" s="130"/>
      <c r="ALU8" s="130"/>
      <c r="ALV8" s="130"/>
      <c r="ALW8" s="130"/>
      <c r="ALX8" s="130"/>
      <c r="ALY8" s="130"/>
      <c r="ALZ8" s="130"/>
      <c r="AMA8" s="130"/>
      <c r="AMB8" s="130"/>
      <c r="AMC8" s="130"/>
      <c r="AMD8" s="130"/>
      <c r="AME8" s="130"/>
      <c r="AMF8" s="130"/>
      <c r="AMG8" s="130"/>
      <c r="AMH8" s="130"/>
      <c r="AMI8" s="130"/>
      <c r="AMJ8" s="130"/>
    </row>
    <row r="9" spans="1:1024" s="143" customFormat="1" ht="13.25" customHeight="1" x14ac:dyDescent="0.3">
      <c r="A9" s="256"/>
      <c r="B9" s="257"/>
      <c r="C9" s="144" t="s">
        <v>103</v>
      </c>
      <c r="D9" s="145" t="s">
        <v>104</v>
      </c>
      <c r="E9" s="145" t="s">
        <v>105</v>
      </c>
      <c r="F9" s="145" t="s">
        <v>106</v>
      </c>
      <c r="G9" s="146" t="s">
        <v>75</v>
      </c>
      <c r="H9" s="259"/>
      <c r="I9" s="259"/>
      <c r="J9" s="259"/>
      <c r="K9" s="264"/>
      <c r="L9" s="265"/>
      <c r="M9" s="144" t="s">
        <v>103</v>
      </c>
      <c r="N9" s="145" t="s">
        <v>104</v>
      </c>
      <c r="O9" s="145" t="s">
        <v>105</v>
      </c>
      <c r="P9" s="145" t="s">
        <v>106</v>
      </c>
      <c r="Q9" s="146" t="s">
        <v>75</v>
      </c>
      <c r="R9" s="259"/>
      <c r="S9" s="261"/>
      <c r="T9" s="262"/>
      <c r="U9" s="263"/>
      <c r="AIR9" s="130"/>
      <c r="AIS9" s="130"/>
      <c r="AIT9" s="130"/>
      <c r="AIU9" s="130"/>
      <c r="AIV9" s="130"/>
      <c r="AIW9" s="130"/>
      <c r="AIX9" s="130"/>
      <c r="AIY9" s="130"/>
      <c r="AIZ9" s="130"/>
      <c r="AJA9" s="130"/>
      <c r="AJB9" s="130"/>
      <c r="AJC9" s="130"/>
      <c r="AJD9" s="130"/>
      <c r="AJE9" s="130"/>
      <c r="AJF9" s="130"/>
      <c r="AJG9" s="130"/>
      <c r="AJH9" s="130"/>
      <c r="AJI9" s="130"/>
      <c r="AJJ9" s="130"/>
      <c r="AJK9" s="130"/>
      <c r="AJL9" s="130"/>
      <c r="AJM9" s="130"/>
      <c r="AJN9" s="130"/>
      <c r="AJO9" s="130"/>
      <c r="AJP9" s="130"/>
      <c r="AJQ9" s="130"/>
      <c r="AJR9" s="130"/>
      <c r="AJS9" s="130"/>
      <c r="AJT9" s="130"/>
      <c r="AJU9" s="130"/>
      <c r="AJV9" s="130"/>
      <c r="AJW9" s="130"/>
      <c r="AJX9" s="130"/>
      <c r="AJY9" s="130"/>
      <c r="AJZ9" s="130"/>
      <c r="AKA9" s="130"/>
      <c r="AKB9" s="130"/>
      <c r="AKC9" s="130"/>
      <c r="AKD9" s="130"/>
      <c r="AKE9" s="130"/>
      <c r="AKF9" s="130"/>
      <c r="AKG9" s="130"/>
      <c r="AKH9" s="130"/>
      <c r="AKI9" s="130"/>
      <c r="AKJ9" s="130"/>
      <c r="AKK9" s="130"/>
      <c r="AKL9" s="130"/>
      <c r="AKM9" s="130"/>
      <c r="AKN9" s="130"/>
      <c r="AKO9" s="130"/>
      <c r="AKP9" s="130"/>
      <c r="AKQ9" s="130"/>
      <c r="AKR9" s="130"/>
      <c r="AKS9" s="130"/>
      <c r="AKT9" s="130"/>
      <c r="AKU9" s="130"/>
      <c r="AKV9" s="130"/>
      <c r="AKW9" s="130"/>
      <c r="AKX9" s="130"/>
      <c r="AKY9" s="130"/>
      <c r="AKZ9" s="130"/>
      <c r="ALA9" s="130"/>
      <c r="ALB9" s="130"/>
      <c r="ALC9" s="130"/>
      <c r="ALD9" s="130"/>
      <c r="ALE9" s="130"/>
      <c r="ALF9" s="130"/>
      <c r="ALG9" s="130"/>
      <c r="ALH9" s="130"/>
      <c r="ALI9" s="130"/>
      <c r="ALJ9" s="130"/>
      <c r="ALK9" s="130"/>
      <c r="ALL9" s="130"/>
      <c r="ALM9" s="130"/>
      <c r="ALN9" s="130"/>
      <c r="ALO9" s="130"/>
      <c r="ALP9" s="130"/>
      <c r="ALQ9" s="130"/>
      <c r="ALR9" s="130"/>
      <c r="ALS9" s="130"/>
      <c r="ALT9" s="130"/>
      <c r="ALU9" s="130"/>
      <c r="ALV9" s="130"/>
      <c r="ALW9" s="130"/>
      <c r="ALX9" s="130"/>
      <c r="ALY9" s="130"/>
      <c r="ALZ9" s="130"/>
      <c r="AMA9" s="130"/>
      <c r="AMB9" s="130"/>
      <c r="AMC9" s="130"/>
      <c r="AMD9" s="130"/>
      <c r="AME9" s="130"/>
      <c r="AMF9" s="130"/>
      <c r="AMG9" s="130"/>
      <c r="AMH9" s="130"/>
      <c r="AMI9" s="130"/>
      <c r="AMJ9" s="130"/>
    </row>
    <row r="10" spans="1:1024" s="159" customFormat="1" ht="13" customHeight="1" x14ac:dyDescent="0.3">
      <c r="A10" s="147" t="s">
        <v>107</v>
      </c>
      <c r="B10" s="148"/>
      <c r="C10" s="149"/>
      <c r="D10" s="150"/>
      <c r="E10" s="150"/>
      <c r="F10" s="150"/>
      <c r="G10" s="151"/>
      <c r="H10" s="152"/>
      <c r="I10" s="153">
        <v>0</v>
      </c>
      <c r="J10" s="153"/>
      <c r="K10" s="154">
        <f t="shared" ref="K10:K41" si="0">I10+J10</f>
        <v>0</v>
      </c>
      <c r="L10" s="155"/>
      <c r="M10" s="149"/>
      <c r="N10" s="150"/>
      <c r="O10" s="150"/>
      <c r="P10" s="150"/>
      <c r="Q10" s="151"/>
      <c r="R10" s="152"/>
      <c r="S10" s="156">
        <f>I10</f>
        <v>0</v>
      </c>
      <c r="T10" s="157"/>
      <c r="U10" s="158">
        <f>S10+T10</f>
        <v>0</v>
      </c>
      <c r="JH10" s="160"/>
      <c r="JI10" s="160"/>
      <c r="JJ10" s="160"/>
      <c r="JK10" s="160"/>
      <c r="JL10" s="160"/>
      <c r="JM10" s="160"/>
      <c r="JN10" s="160"/>
      <c r="JO10" s="160"/>
      <c r="JP10" s="160"/>
      <c r="JQ10" s="160"/>
      <c r="JR10" s="160"/>
      <c r="JS10" s="160"/>
      <c r="JT10" s="160"/>
      <c r="JU10" s="160"/>
      <c r="JV10" s="160"/>
      <c r="JW10" s="160"/>
      <c r="JX10" s="160"/>
      <c r="JY10" s="160"/>
      <c r="JZ10" s="160"/>
      <c r="KA10" s="160"/>
      <c r="KB10" s="160"/>
      <c r="KC10" s="160"/>
      <c r="KD10" s="160"/>
      <c r="KE10" s="160"/>
      <c r="KF10" s="160"/>
      <c r="KG10" s="160"/>
      <c r="KH10" s="160"/>
      <c r="KI10" s="160"/>
      <c r="KJ10" s="160"/>
      <c r="KK10" s="160"/>
      <c r="KL10" s="160"/>
      <c r="KM10" s="160"/>
      <c r="KN10" s="160"/>
      <c r="KO10" s="160"/>
      <c r="KP10" s="160"/>
      <c r="KQ10" s="160"/>
      <c r="KR10" s="160"/>
      <c r="KS10" s="160"/>
      <c r="KT10" s="160"/>
      <c r="KU10" s="160"/>
      <c r="KV10" s="160"/>
      <c r="KW10" s="160"/>
      <c r="KX10" s="160"/>
      <c r="KY10" s="160"/>
      <c r="KZ10" s="160"/>
      <c r="LA10" s="160"/>
      <c r="LB10" s="160"/>
      <c r="LC10" s="160"/>
      <c r="LD10" s="160"/>
      <c r="LE10" s="160"/>
      <c r="LF10" s="160"/>
      <c r="LG10" s="160"/>
      <c r="LH10" s="160"/>
      <c r="LI10" s="160"/>
      <c r="LJ10" s="160"/>
      <c r="LK10" s="160"/>
      <c r="LL10" s="160"/>
      <c r="LM10" s="160"/>
      <c r="LN10" s="160"/>
      <c r="LO10" s="160"/>
      <c r="LP10" s="160"/>
      <c r="LQ10" s="160"/>
      <c r="LR10" s="160"/>
      <c r="LS10" s="160"/>
      <c r="LT10" s="160"/>
      <c r="LU10" s="160"/>
      <c r="LV10" s="160"/>
      <c r="LW10" s="160"/>
      <c r="LX10" s="160"/>
      <c r="LY10" s="160"/>
      <c r="LZ10" s="160"/>
      <c r="MA10" s="160"/>
      <c r="MB10" s="160"/>
      <c r="MC10" s="160"/>
      <c r="MD10" s="160"/>
      <c r="ME10" s="160"/>
      <c r="MF10" s="160"/>
      <c r="MG10" s="160"/>
      <c r="MH10" s="160"/>
      <c r="MI10" s="160"/>
      <c r="MJ10" s="160"/>
      <c r="MK10" s="160"/>
      <c r="ML10" s="160"/>
      <c r="MM10" s="160"/>
      <c r="MN10" s="160"/>
      <c r="MO10" s="160"/>
      <c r="MP10" s="160"/>
      <c r="MQ10" s="160"/>
      <c r="MR10" s="160"/>
      <c r="MS10" s="160"/>
      <c r="MT10" s="160"/>
      <c r="MU10" s="160"/>
      <c r="MV10" s="160"/>
      <c r="MW10" s="160"/>
      <c r="MX10" s="160"/>
      <c r="MY10" s="160"/>
      <c r="MZ10" s="160"/>
      <c r="NA10" s="160"/>
      <c r="NB10" s="160"/>
      <c r="NC10" s="160"/>
      <c r="ND10" s="160"/>
      <c r="NE10" s="160"/>
      <c r="NF10" s="160"/>
      <c r="NG10" s="160"/>
      <c r="NH10" s="160"/>
      <c r="NI10" s="160"/>
      <c r="NJ10" s="160"/>
      <c r="NK10" s="160"/>
      <c r="NL10" s="160"/>
      <c r="NM10" s="160"/>
      <c r="NN10" s="160"/>
      <c r="NO10" s="160"/>
      <c r="NP10" s="160"/>
      <c r="NQ10" s="160"/>
      <c r="NR10" s="160"/>
      <c r="NS10" s="160"/>
      <c r="NT10" s="160"/>
      <c r="NU10" s="160"/>
      <c r="NV10" s="160"/>
      <c r="NW10" s="160"/>
      <c r="NX10" s="160"/>
      <c r="NY10" s="160"/>
      <c r="NZ10" s="160"/>
      <c r="OA10" s="160"/>
      <c r="OB10" s="160"/>
      <c r="OC10" s="160"/>
      <c r="OD10" s="160"/>
      <c r="OE10" s="160"/>
      <c r="OF10" s="160"/>
      <c r="OG10" s="160"/>
      <c r="OH10" s="160"/>
      <c r="OI10" s="160"/>
      <c r="OJ10" s="160"/>
      <c r="OK10" s="160"/>
      <c r="OL10" s="160"/>
      <c r="OM10" s="160"/>
      <c r="ON10" s="160"/>
      <c r="OO10" s="160"/>
      <c r="OP10" s="160"/>
      <c r="OQ10" s="160"/>
      <c r="OR10" s="160"/>
      <c r="OS10" s="160"/>
      <c r="OT10" s="160"/>
      <c r="OU10" s="160"/>
      <c r="OV10" s="160"/>
      <c r="OW10" s="160"/>
      <c r="OX10" s="160"/>
      <c r="OY10" s="160"/>
      <c r="OZ10" s="160"/>
      <c r="PA10" s="160"/>
      <c r="PB10" s="160"/>
      <c r="PC10" s="160"/>
      <c r="PD10" s="160"/>
      <c r="PE10" s="160"/>
      <c r="PF10" s="160"/>
      <c r="PG10" s="160"/>
      <c r="PH10" s="160"/>
      <c r="PI10" s="160"/>
      <c r="PJ10" s="160"/>
      <c r="PK10" s="160"/>
      <c r="PL10" s="160"/>
      <c r="PM10" s="160"/>
      <c r="PN10" s="160"/>
      <c r="PO10" s="160"/>
      <c r="PP10" s="160"/>
      <c r="PQ10" s="160"/>
      <c r="PR10" s="160"/>
      <c r="PS10" s="160"/>
      <c r="PT10" s="160"/>
      <c r="PU10" s="160"/>
      <c r="PV10" s="160"/>
      <c r="PW10" s="160"/>
      <c r="PX10" s="160"/>
      <c r="PY10" s="160"/>
      <c r="PZ10" s="160"/>
      <c r="QA10" s="160"/>
      <c r="QB10" s="160"/>
      <c r="QC10" s="160"/>
      <c r="QD10" s="160"/>
      <c r="QE10" s="160"/>
      <c r="AIR10" s="160"/>
      <c r="AIS10" s="160"/>
      <c r="AIT10" s="160"/>
      <c r="AIU10" s="160"/>
      <c r="AIV10" s="160"/>
      <c r="AIW10" s="160"/>
      <c r="AIX10" s="160"/>
      <c r="AIY10" s="160"/>
      <c r="AIZ10" s="160"/>
      <c r="AJA10" s="160"/>
      <c r="AJB10" s="160"/>
      <c r="AJC10" s="160"/>
      <c r="AJD10" s="160"/>
      <c r="AJE10" s="160"/>
      <c r="AJF10" s="160"/>
      <c r="AJG10" s="160"/>
      <c r="AJH10" s="160"/>
      <c r="AJI10" s="160"/>
      <c r="AJJ10" s="160"/>
      <c r="AJK10" s="160"/>
      <c r="AJL10" s="160"/>
      <c r="AJM10" s="160"/>
      <c r="AJN10" s="160"/>
      <c r="AJO10" s="160"/>
      <c r="AJP10" s="160"/>
      <c r="AJQ10" s="160"/>
      <c r="AJR10" s="160"/>
      <c r="AJS10" s="160"/>
      <c r="AJT10" s="160"/>
      <c r="AJU10" s="160"/>
      <c r="AJV10" s="160"/>
      <c r="AJW10" s="160"/>
      <c r="AJX10" s="160"/>
      <c r="AJY10" s="160"/>
      <c r="AJZ10" s="160"/>
      <c r="AKA10" s="160"/>
      <c r="AKB10" s="160"/>
      <c r="AKC10" s="160"/>
      <c r="AKD10" s="160"/>
      <c r="AKE10" s="160"/>
      <c r="AKF10" s="160"/>
      <c r="AKG10" s="160"/>
      <c r="AKH10" s="160"/>
      <c r="AKI10" s="160"/>
      <c r="AKJ10" s="160"/>
      <c r="AKK10" s="160"/>
      <c r="AKL10" s="160"/>
      <c r="AKM10" s="160"/>
      <c r="AKN10" s="160"/>
      <c r="AKO10" s="160"/>
      <c r="AKP10" s="160"/>
      <c r="AKQ10" s="160"/>
      <c r="AKR10" s="160"/>
      <c r="AKS10" s="160"/>
      <c r="AKT10" s="160"/>
      <c r="AKU10" s="160"/>
      <c r="AKV10" s="160"/>
      <c r="AKW10" s="160"/>
      <c r="AKX10" s="160"/>
      <c r="AKY10" s="160"/>
      <c r="AKZ10" s="160"/>
      <c r="ALA10" s="160"/>
      <c r="ALB10" s="160"/>
      <c r="ALC10" s="160"/>
      <c r="ALD10" s="160"/>
      <c r="ALE10" s="160"/>
      <c r="ALF10" s="160"/>
      <c r="ALG10" s="160"/>
      <c r="ALH10" s="160"/>
      <c r="ALI10" s="160"/>
      <c r="ALJ10" s="160"/>
      <c r="ALK10" s="160"/>
      <c r="ALL10" s="160"/>
      <c r="ALM10" s="160"/>
      <c r="ALN10" s="160"/>
      <c r="ALO10" s="160"/>
      <c r="ALP10" s="160"/>
      <c r="ALQ10" s="160"/>
      <c r="ALR10" s="160"/>
      <c r="ALS10" s="160"/>
      <c r="ALT10" s="160"/>
      <c r="ALU10" s="160"/>
      <c r="ALV10" s="160"/>
      <c r="ALW10" s="160"/>
      <c r="ALX10" s="160"/>
      <c r="ALY10" s="160"/>
      <c r="ALZ10" s="160"/>
      <c r="AMA10" s="160"/>
      <c r="AMB10" s="160"/>
      <c r="AMC10" s="160"/>
      <c r="AMD10" s="160"/>
      <c r="AME10" s="160"/>
      <c r="AMF10" s="160"/>
      <c r="AMG10" s="160"/>
      <c r="AMH10" s="160"/>
      <c r="AMI10" s="160"/>
      <c r="AMJ10" s="160"/>
    </row>
    <row r="11" spans="1:1024" s="159" customFormat="1" ht="13" customHeight="1" x14ac:dyDescent="0.3">
      <c r="A11" s="161">
        <v>43979</v>
      </c>
      <c r="B11" s="162" t="s">
        <v>108</v>
      </c>
      <c r="C11" s="163"/>
      <c r="D11" s="164"/>
      <c r="E11" s="164"/>
      <c r="F11" s="164"/>
      <c r="G11" s="165"/>
      <c r="H11" s="166"/>
      <c r="I11" s="167">
        <v>36</v>
      </c>
      <c r="J11" s="167">
        <v>4</v>
      </c>
      <c r="K11" s="168">
        <f t="shared" si="0"/>
        <v>40</v>
      </c>
      <c r="L11" s="169"/>
      <c r="M11" s="163"/>
      <c r="N11" s="164"/>
      <c r="O11" s="164"/>
      <c r="P11" s="164"/>
      <c r="Q11" s="165"/>
      <c r="R11" s="166"/>
      <c r="S11" s="170">
        <f t="shared" ref="S11:S42" si="1">S12+I11</f>
        <v>26384</v>
      </c>
      <c r="T11" s="170">
        <f t="shared" ref="T11:T42" si="2">T12+J11</f>
        <v>1317</v>
      </c>
      <c r="U11" s="171">
        <f t="shared" ref="U11:U42" si="3">U12+K11</f>
        <v>27701</v>
      </c>
      <c r="JH11" s="160"/>
      <c r="JI11" s="160"/>
      <c r="JJ11" s="160"/>
      <c r="JK11" s="160"/>
      <c r="JL11" s="160"/>
      <c r="JM11" s="160"/>
      <c r="JN11" s="160"/>
      <c r="JO11" s="160"/>
      <c r="JP11" s="160"/>
      <c r="JQ11" s="160"/>
      <c r="JR11" s="160"/>
      <c r="JS11" s="160"/>
      <c r="JT11" s="160"/>
      <c r="JU11" s="160"/>
      <c r="JV11" s="160"/>
      <c r="JW11" s="160"/>
      <c r="JX11" s="160"/>
      <c r="JY11" s="160"/>
      <c r="JZ11" s="160"/>
      <c r="KA11" s="160"/>
      <c r="KB11" s="160"/>
      <c r="KC11" s="160"/>
      <c r="KD11" s="160"/>
      <c r="KE11" s="160"/>
      <c r="KF11" s="160"/>
      <c r="KG11" s="160"/>
      <c r="KH11" s="160"/>
      <c r="KI11" s="160"/>
      <c r="KJ11" s="160"/>
      <c r="KK11" s="160"/>
      <c r="KL11" s="160"/>
      <c r="KM11" s="160"/>
      <c r="KN11" s="160"/>
      <c r="KO11" s="160"/>
      <c r="KP11" s="160"/>
      <c r="KQ11" s="160"/>
      <c r="KR11" s="160"/>
      <c r="KS11" s="160"/>
      <c r="KT11" s="160"/>
      <c r="KU11" s="160"/>
      <c r="KV11" s="160"/>
      <c r="KW11" s="160"/>
      <c r="KX11" s="160"/>
      <c r="KY11" s="160"/>
      <c r="KZ11" s="160"/>
      <c r="LA11" s="160"/>
      <c r="LB11" s="160"/>
      <c r="LC11" s="160"/>
      <c r="LD11" s="160"/>
      <c r="LE11" s="160"/>
      <c r="LF11" s="160"/>
      <c r="LG11" s="160"/>
      <c r="LH11" s="160"/>
      <c r="LI11" s="160"/>
      <c r="LJ11" s="160"/>
      <c r="LK11" s="160"/>
      <c r="LL11" s="160"/>
      <c r="LM11" s="160"/>
      <c r="LN11" s="160"/>
      <c r="LO11" s="160"/>
      <c r="LP11" s="160"/>
      <c r="LQ11" s="160"/>
      <c r="LR11" s="160"/>
      <c r="LS11" s="160"/>
      <c r="LT11" s="160"/>
      <c r="LU11" s="160"/>
      <c r="LV11" s="160"/>
      <c r="LW11" s="160"/>
      <c r="LX11" s="160"/>
      <c r="LY11" s="160"/>
      <c r="LZ11" s="160"/>
      <c r="MA11" s="160"/>
      <c r="MB11" s="160"/>
      <c r="MC11" s="160"/>
      <c r="MD11" s="160"/>
      <c r="ME11" s="160"/>
      <c r="MF11" s="160"/>
      <c r="MG11" s="160"/>
      <c r="MH11" s="160"/>
      <c r="MI11" s="160"/>
      <c r="MJ11" s="160"/>
      <c r="MK11" s="160"/>
      <c r="ML11" s="160"/>
      <c r="MM11" s="160"/>
      <c r="MN11" s="160"/>
      <c r="MO11" s="160"/>
      <c r="MP11" s="160"/>
      <c r="MQ11" s="160"/>
      <c r="MR11" s="160"/>
      <c r="MS11" s="160"/>
      <c r="MT11" s="160"/>
      <c r="MU11" s="160"/>
      <c r="MV11" s="160"/>
      <c r="MW11" s="160"/>
      <c r="MX11" s="160"/>
      <c r="MY11" s="160"/>
      <c r="MZ11" s="160"/>
      <c r="NA11" s="160"/>
      <c r="NB11" s="160"/>
      <c r="NC11" s="160"/>
      <c r="ND11" s="160"/>
      <c r="NE11" s="160"/>
      <c r="NF11" s="160"/>
      <c r="NG11" s="160"/>
      <c r="NH11" s="160"/>
      <c r="NI11" s="160"/>
      <c r="NJ11" s="160"/>
      <c r="NK11" s="160"/>
      <c r="NL11" s="160"/>
      <c r="NM11" s="160"/>
      <c r="NN11" s="160"/>
      <c r="NO11" s="160"/>
      <c r="NP11" s="160"/>
      <c r="NQ11" s="160"/>
      <c r="NR11" s="160"/>
      <c r="NS11" s="160"/>
      <c r="NT11" s="160"/>
      <c r="NU11" s="160"/>
      <c r="NV11" s="160"/>
      <c r="NW11" s="160"/>
      <c r="NX11" s="160"/>
      <c r="NY11" s="160"/>
      <c r="NZ11" s="160"/>
      <c r="OA11" s="160"/>
      <c r="OB11" s="160"/>
      <c r="OC11" s="160"/>
      <c r="OD11" s="160"/>
      <c r="OE11" s="160"/>
      <c r="OF11" s="160"/>
      <c r="OG11" s="160"/>
      <c r="OH11" s="160"/>
      <c r="OI11" s="160"/>
      <c r="OJ11" s="160"/>
      <c r="OK11" s="160"/>
      <c r="OL11" s="160"/>
      <c r="OM11" s="160"/>
      <c r="ON11" s="160"/>
      <c r="OO11" s="160"/>
      <c r="OP11" s="160"/>
      <c r="OQ11" s="160"/>
      <c r="OR11" s="160"/>
      <c r="OS11" s="160"/>
      <c r="OT11" s="160"/>
      <c r="OU11" s="160"/>
      <c r="OV11" s="160"/>
      <c r="OW11" s="160"/>
      <c r="OX11" s="160"/>
      <c r="OY11" s="160"/>
      <c r="OZ11" s="160"/>
      <c r="PA11" s="160"/>
      <c r="PB11" s="160"/>
      <c r="PC11" s="160"/>
      <c r="PD11" s="160"/>
      <c r="PE11" s="160"/>
      <c r="PF11" s="160"/>
      <c r="PG11" s="160"/>
      <c r="PH11" s="160"/>
      <c r="PI11" s="160"/>
      <c r="PJ11" s="160"/>
      <c r="PK11" s="160"/>
      <c r="PL11" s="160"/>
      <c r="PM11" s="160"/>
      <c r="PN11" s="160"/>
      <c r="PO11" s="160"/>
      <c r="PP11" s="160"/>
      <c r="PQ11" s="160"/>
      <c r="PR11" s="160"/>
      <c r="PS11" s="160"/>
      <c r="PT11" s="160"/>
      <c r="PU11" s="160"/>
      <c r="PV11" s="160"/>
      <c r="PW11" s="160"/>
      <c r="PX11" s="160"/>
      <c r="PY11" s="160"/>
      <c r="PZ11" s="160"/>
      <c r="QA11" s="160"/>
      <c r="QB11" s="160"/>
      <c r="QC11" s="160"/>
      <c r="QD11" s="160"/>
      <c r="QE11" s="160"/>
      <c r="AIR11" s="130"/>
      <c r="AIS11" s="130"/>
      <c r="AIT11" s="130"/>
      <c r="AIU11" s="130"/>
      <c r="AIV11" s="130"/>
      <c r="AIW11" s="130"/>
      <c r="AIX11" s="130"/>
      <c r="AIY11" s="130"/>
      <c r="AIZ11" s="130"/>
      <c r="AJA11" s="130"/>
      <c r="AJB11" s="130"/>
      <c r="AJC11" s="130"/>
      <c r="AJD11" s="130"/>
      <c r="AJE11" s="130"/>
      <c r="AJF11" s="130"/>
      <c r="AJG11" s="130"/>
      <c r="AJH11" s="130"/>
      <c r="AJI11" s="130"/>
      <c r="AJJ11" s="130"/>
      <c r="AJK11" s="130"/>
      <c r="AJL11" s="130"/>
      <c r="AJM11" s="130"/>
      <c r="AJN11" s="130"/>
      <c r="AJO11" s="130"/>
      <c r="AJP11" s="130"/>
      <c r="AJQ11" s="130"/>
      <c r="AJR11" s="130"/>
      <c r="AJS11" s="130"/>
      <c r="AJT11" s="130"/>
      <c r="AJU11" s="130"/>
      <c r="AJV11" s="130"/>
      <c r="AJW11" s="130"/>
      <c r="AJX11" s="130"/>
      <c r="AJY11" s="130"/>
      <c r="AJZ11" s="130"/>
      <c r="AKA11" s="130"/>
      <c r="AKB11" s="130"/>
      <c r="AKC11" s="130"/>
      <c r="AKD11" s="130"/>
      <c r="AKE11" s="130"/>
      <c r="AKF11" s="130"/>
      <c r="AKG11" s="130"/>
      <c r="AKH11" s="130"/>
      <c r="AKI11" s="130"/>
      <c r="AKJ11" s="130"/>
      <c r="AKK11" s="130"/>
      <c r="AKL11" s="130"/>
      <c r="AKM11" s="130"/>
      <c r="AKN11" s="130"/>
      <c r="AKO11" s="130"/>
      <c r="AKP11" s="130"/>
      <c r="AKQ11" s="130"/>
      <c r="AKR11" s="130"/>
      <c r="AKS11" s="130"/>
      <c r="AKT11" s="130"/>
      <c r="AKU11" s="130"/>
      <c r="AKV11" s="130"/>
      <c r="AKW11" s="130"/>
      <c r="AKX11" s="130"/>
      <c r="AKY11" s="130"/>
      <c r="AKZ11" s="130"/>
      <c r="ALA11" s="130"/>
      <c r="ALB11" s="130"/>
      <c r="ALC11" s="130"/>
      <c r="ALD11" s="130"/>
      <c r="ALE11" s="130"/>
      <c r="ALF11" s="130"/>
      <c r="ALG11" s="130"/>
      <c r="ALH11" s="130"/>
      <c r="ALI11" s="130"/>
      <c r="ALJ11" s="130"/>
      <c r="ALK11" s="130"/>
      <c r="ALL11" s="130"/>
      <c r="ALM11" s="130"/>
      <c r="ALN11" s="130"/>
      <c r="ALO11" s="130"/>
      <c r="ALP11" s="130"/>
      <c r="ALQ11" s="130"/>
      <c r="ALR11" s="130"/>
      <c r="ALS11" s="130"/>
      <c r="ALT11" s="130"/>
      <c r="ALU11" s="130"/>
      <c r="ALV11" s="130"/>
      <c r="ALW11" s="130"/>
      <c r="ALX11" s="130"/>
      <c r="ALY11" s="130"/>
      <c r="ALZ11" s="130"/>
      <c r="AMA11" s="130"/>
      <c r="AMB11" s="130"/>
      <c r="AMC11" s="130"/>
      <c r="AMD11" s="130"/>
      <c r="AME11" s="130"/>
      <c r="AMF11" s="130"/>
      <c r="AMG11" s="130"/>
      <c r="AMH11" s="130"/>
      <c r="AMI11" s="130"/>
      <c r="AMJ11" s="130"/>
    </row>
    <row r="12" spans="1:1024" s="159" customFormat="1" ht="13" customHeight="1" x14ac:dyDescent="0.3">
      <c r="A12" s="161">
        <v>43978</v>
      </c>
      <c r="B12" s="162" t="s">
        <v>108</v>
      </c>
      <c r="C12" s="163"/>
      <c r="D12" s="164"/>
      <c r="E12" s="164"/>
      <c r="F12" s="164"/>
      <c r="G12" s="165"/>
      <c r="H12" s="166"/>
      <c r="I12" s="167">
        <v>88</v>
      </c>
      <c r="J12" s="167">
        <v>4</v>
      </c>
      <c r="K12" s="168">
        <f t="shared" si="0"/>
        <v>92</v>
      </c>
      <c r="L12" s="169"/>
      <c r="M12" s="163"/>
      <c r="N12" s="164"/>
      <c r="O12" s="164"/>
      <c r="P12" s="164"/>
      <c r="Q12" s="165"/>
      <c r="R12" s="166"/>
      <c r="S12" s="170">
        <f t="shared" si="1"/>
        <v>26348</v>
      </c>
      <c r="T12" s="170">
        <f t="shared" si="2"/>
        <v>1313</v>
      </c>
      <c r="U12" s="171">
        <f t="shared" si="3"/>
        <v>27661</v>
      </c>
      <c r="JH12" s="160"/>
      <c r="JI12" s="160"/>
      <c r="JJ12" s="160"/>
      <c r="JK12" s="160"/>
      <c r="JL12" s="160"/>
      <c r="JM12" s="160"/>
      <c r="JN12" s="160"/>
      <c r="JO12" s="160"/>
      <c r="JP12" s="160"/>
      <c r="JQ12" s="160"/>
      <c r="JR12" s="160"/>
      <c r="JS12" s="160"/>
      <c r="JT12" s="160"/>
      <c r="JU12" s="160"/>
      <c r="JV12" s="160"/>
      <c r="JW12" s="160"/>
      <c r="JX12" s="160"/>
      <c r="JY12" s="160"/>
      <c r="JZ12" s="160"/>
      <c r="KA12" s="160"/>
      <c r="KB12" s="160"/>
      <c r="KC12" s="160"/>
      <c r="KD12" s="160"/>
      <c r="KE12" s="160"/>
      <c r="KF12" s="160"/>
      <c r="KG12" s="160"/>
      <c r="KH12" s="160"/>
      <c r="KI12" s="160"/>
      <c r="KJ12" s="160"/>
      <c r="KK12" s="160"/>
      <c r="KL12" s="160"/>
      <c r="KM12" s="160"/>
      <c r="KN12" s="160"/>
      <c r="KO12" s="160"/>
      <c r="KP12" s="160"/>
      <c r="KQ12" s="160"/>
      <c r="KR12" s="160"/>
      <c r="KS12" s="160"/>
      <c r="KT12" s="160"/>
      <c r="KU12" s="160"/>
      <c r="KV12" s="160"/>
      <c r="KW12" s="160"/>
      <c r="KX12" s="160"/>
      <c r="KY12" s="160"/>
      <c r="KZ12" s="160"/>
      <c r="LA12" s="160"/>
      <c r="LB12" s="160"/>
      <c r="LC12" s="160"/>
      <c r="LD12" s="160"/>
      <c r="LE12" s="160"/>
      <c r="LF12" s="160"/>
      <c r="LG12" s="160"/>
      <c r="LH12" s="160"/>
      <c r="LI12" s="160"/>
      <c r="LJ12" s="160"/>
      <c r="LK12" s="160"/>
      <c r="LL12" s="160"/>
      <c r="LM12" s="160"/>
      <c r="LN12" s="160"/>
      <c r="LO12" s="160"/>
      <c r="LP12" s="160"/>
      <c r="LQ12" s="160"/>
      <c r="LR12" s="160"/>
      <c r="LS12" s="160"/>
      <c r="LT12" s="160"/>
      <c r="LU12" s="160"/>
      <c r="LV12" s="160"/>
      <c r="LW12" s="160"/>
      <c r="LX12" s="160"/>
      <c r="LY12" s="160"/>
      <c r="LZ12" s="160"/>
      <c r="MA12" s="160"/>
      <c r="MB12" s="160"/>
      <c r="MC12" s="160"/>
      <c r="MD12" s="160"/>
      <c r="ME12" s="160"/>
      <c r="MF12" s="160"/>
      <c r="MG12" s="160"/>
      <c r="MH12" s="160"/>
      <c r="MI12" s="160"/>
      <c r="MJ12" s="160"/>
      <c r="MK12" s="160"/>
      <c r="ML12" s="160"/>
      <c r="MM12" s="160"/>
      <c r="MN12" s="160"/>
      <c r="MO12" s="160"/>
      <c r="MP12" s="160"/>
      <c r="MQ12" s="160"/>
      <c r="MR12" s="160"/>
      <c r="MS12" s="160"/>
      <c r="MT12" s="160"/>
      <c r="MU12" s="160"/>
      <c r="MV12" s="160"/>
      <c r="MW12" s="160"/>
      <c r="MX12" s="160"/>
      <c r="MY12" s="160"/>
      <c r="MZ12" s="160"/>
      <c r="NA12" s="160"/>
      <c r="NB12" s="160"/>
      <c r="NC12" s="160"/>
      <c r="ND12" s="160"/>
      <c r="NE12" s="160"/>
      <c r="NF12" s="160"/>
      <c r="NG12" s="160"/>
      <c r="NH12" s="160"/>
      <c r="NI12" s="160"/>
      <c r="NJ12" s="160"/>
      <c r="NK12" s="160"/>
      <c r="NL12" s="160"/>
      <c r="NM12" s="160"/>
      <c r="NN12" s="160"/>
      <c r="NO12" s="160"/>
      <c r="NP12" s="160"/>
      <c r="NQ12" s="160"/>
      <c r="NR12" s="160"/>
      <c r="NS12" s="160"/>
      <c r="NT12" s="160"/>
      <c r="NU12" s="160"/>
      <c r="NV12" s="160"/>
      <c r="NW12" s="160"/>
      <c r="NX12" s="160"/>
      <c r="NY12" s="160"/>
      <c r="NZ12" s="160"/>
      <c r="OA12" s="160"/>
      <c r="OB12" s="160"/>
      <c r="OC12" s="160"/>
      <c r="OD12" s="160"/>
      <c r="OE12" s="160"/>
      <c r="OF12" s="160"/>
      <c r="OG12" s="160"/>
      <c r="OH12" s="160"/>
      <c r="OI12" s="160"/>
      <c r="OJ12" s="160"/>
      <c r="OK12" s="160"/>
      <c r="OL12" s="160"/>
      <c r="OM12" s="160"/>
      <c r="ON12" s="160"/>
      <c r="OO12" s="160"/>
      <c r="OP12" s="160"/>
      <c r="OQ12" s="160"/>
      <c r="OR12" s="160"/>
      <c r="OS12" s="160"/>
      <c r="OT12" s="160"/>
      <c r="OU12" s="160"/>
      <c r="OV12" s="160"/>
      <c r="OW12" s="160"/>
      <c r="OX12" s="160"/>
      <c r="OY12" s="160"/>
      <c r="OZ12" s="160"/>
      <c r="PA12" s="160"/>
      <c r="PB12" s="160"/>
      <c r="PC12" s="160"/>
      <c r="PD12" s="160"/>
      <c r="PE12" s="160"/>
      <c r="PF12" s="160"/>
      <c r="PG12" s="160"/>
      <c r="PH12" s="160"/>
      <c r="PI12" s="160"/>
      <c r="PJ12" s="160"/>
      <c r="PK12" s="160"/>
      <c r="PL12" s="160"/>
      <c r="PM12" s="160"/>
      <c r="PN12" s="160"/>
      <c r="PO12" s="160"/>
      <c r="PP12" s="160"/>
      <c r="PQ12" s="160"/>
      <c r="PR12" s="160"/>
      <c r="PS12" s="160"/>
      <c r="PT12" s="160"/>
      <c r="PU12" s="160"/>
      <c r="PV12" s="160"/>
      <c r="PW12" s="160"/>
      <c r="PX12" s="160"/>
      <c r="PY12" s="160"/>
      <c r="PZ12" s="160"/>
      <c r="QA12" s="160"/>
      <c r="QB12" s="160"/>
      <c r="QC12" s="160"/>
      <c r="QD12" s="160"/>
      <c r="QE12" s="160"/>
      <c r="AIR12" s="130"/>
      <c r="AIS12" s="130"/>
      <c r="AIT12" s="130"/>
      <c r="AIU12" s="130"/>
      <c r="AIV12" s="130"/>
      <c r="AIW12" s="130"/>
      <c r="AIX12" s="130"/>
      <c r="AIY12" s="130"/>
      <c r="AIZ12" s="130"/>
      <c r="AJA12" s="130"/>
      <c r="AJB12" s="130"/>
      <c r="AJC12" s="130"/>
      <c r="AJD12" s="130"/>
      <c r="AJE12" s="130"/>
      <c r="AJF12" s="130"/>
      <c r="AJG12" s="130"/>
      <c r="AJH12" s="130"/>
      <c r="AJI12" s="130"/>
      <c r="AJJ12" s="130"/>
      <c r="AJK12" s="130"/>
      <c r="AJL12" s="130"/>
      <c r="AJM12" s="130"/>
      <c r="AJN12" s="130"/>
      <c r="AJO12" s="130"/>
      <c r="AJP12" s="130"/>
      <c r="AJQ12" s="130"/>
      <c r="AJR12" s="130"/>
      <c r="AJS12" s="130"/>
      <c r="AJT12" s="130"/>
      <c r="AJU12" s="130"/>
      <c r="AJV12" s="130"/>
      <c r="AJW12" s="130"/>
      <c r="AJX12" s="130"/>
      <c r="AJY12" s="130"/>
      <c r="AJZ12" s="130"/>
      <c r="AKA12" s="130"/>
      <c r="AKB12" s="130"/>
      <c r="AKC12" s="130"/>
      <c r="AKD12" s="130"/>
      <c r="AKE12" s="130"/>
      <c r="AKF12" s="130"/>
      <c r="AKG12" s="130"/>
      <c r="AKH12" s="130"/>
      <c r="AKI12" s="130"/>
      <c r="AKJ12" s="130"/>
      <c r="AKK12" s="130"/>
      <c r="AKL12" s="130"/>
      <c r="AKM12" s="130"/>
      <c r="AKN12" s="130"/>
      <c r="AKO12" s="130"/>
      <c r="AKP12" s="130"/>
      <c r="AKQ12" s="130"/>
      <c r="AKR12" s="130"/>
      <c r="AKS12" s="130"/>
      <c r="AKT12" s="130"/>
      <c r="AKU12" s="130"/>
      <c r="AKV12" s="130"/>
      <c r="AKW12" s="130"/>
      <c r="AKX12" s="130"/>
      <c r="AKY12" s="130"/>
      <c r="AKZ12" s="130"/>
      <c r="ALA12" s="130"/>
      <c r="ALB12" s="130"/>
      <c r="ALC12" s="130"/>
      <c r="ALD12" s="130"/>
      <c r="ALE12" s="130"/>
      <c r="ALF12" s="130"/>
      <c r="ALG12" s="130"/>
      <c r="ALH12" s="130"/>
      <c r="ALI12" s="130"/>
      <c r="ALJ12" s="130"/>
      <c r="ALK12" s="130"/>
      <c r="ALL12" s="130"/>
      <c r="ALM12" s="130"/>
      <c r="ALN12" s="130"/>
      <c r="ALO12" s="130"/>
      <c r="ALP12" s="130"/>
      <c r="ALQ12" s="130"/>
      <c r="ALR12" s="130"/>
      <c r="ALS12" s="130"/>
      <c r="ALT12" s="130"/>
      <c r="ALU12" s="130"/>
      <c r="ALV12" s="130"/>
      <c r="ALW12" s="130"/>
      <c r="ALX12" s="130"/>
      <c r="ALY12" s="130"/>
      <c r="ALZ12" s="130"/>
      <c r="AMA12" s="130"/>
      <c r="AMB12" s="130"/>
      <c r="AMC12" s="130"/>
      <c r="AMD12" s="130"/>
      <c r="AME12" s="130"/>
      <c r="AMF12" s="130"/>
      <c r="AMG12" s="130"/>
      <c r="AMH12" s="130"/>
      <c r="AMI12" s="130"/>
      <c r="AMJ12" s="130"/>
    </row>
    <row r="13" spans="1:1024" s="159" customFormat="1" ht="13" customHeight="1" x14ac:dyDescent="0.3">
      <c r="A13" s="161">
        <v>43977</v>
      </c>
      <c r="B13" s="162" t="s">
        <v>108</v>
      </c>
      <c r="C13" s="163"/>
      <c r="D13" s="164"/>
      <c r="E13" s="164"/>
      <c r="F13" s="164"/>
      <c r="G13" s="165"/>
      <c r="H13" s="166"/>
      <c r="I13" s="167">
        <v>114</v>
      </c>
      <c r="J13" s="167">
        <v>7</v>
      </c>
      <c r="K13" s="168">
        <f t="shared" si="0"/>
        <v>121</v>
      </c>
      <c r="L13" s="169"/>
      <c r="M13" s="163"/>
      <c r="N13" s="164"/>
      <c r="O13" s="164"/>
      <c r="P13" s="164"/>
      <c r="Q13" s="165"/>
      <c r="R13" s="166"/>
      <c r="S13" s="170">
        <f t="shared" si="1"/>
        <v>26260</v>
      </c>
      <c r="T13" s="170">
        <f t="shared" si="2"/>
        <v>1309</v>
      </c>
      <c r="U13" s="171">
        <f t="shared" si="3"/>
        <v>27569</v>
      </c>
      <c r="JH13" s="160"/>
      <c r="JI13" s="160"/>
      <c r="JJ13" s="160"/>
      <c r="JK13" s="160"/>
      <c r="JL13" s="160"/>
      <c r="JM13" s="160"/>
      <c r="JN13" s="160"/>
      <c r="JO13" s="160"/>
      <c r="JP13" s="160"/>
      <c r="JQ13" s="160"/>
      <c r="JR13" s="160"/>
      <c r="JS13" s="160"/>
      <c r="JT13" s="160"/>
      <c r="JU13" s="160"/>
      <c r="JV13" s="160"/>
      <c r="JW13" s="160"/>
      <c r="JX13" s="160"/>
      <c r="JY13" s="160"/>
      <c r="JZ13" s="160"/>
      <c r="KA13" s="160"/>
      <c r="KB13" s="160"/>
      <c r="KC13" s="160"/>
      <c r="KD13" s="160"/>
      <c r="KE13" s="160"/>
      <c r="KF13" s="160"/>
      <c r="KG13" s="160"/>
      <c r="KH13" s="160"/>
      <c r="KI13" s="160"/>
      <c r="KJ13" s="160"/>
      <c r="KK13" s="160"/>
      <c r="KL13" s="160"/>
      <c r="KM13" s="160"/>
      <c r="KN13" s="160"/>
      <c r="KO13" s="160"/>
      <c r="KP13" s="160"/>
      <c r="KQ13" s="160"/>
      <c r="KR13" s="160"/>
      <c r="KS13" s="160"/>
      <c r="KT13" s="160"/>
      <c r="KU13" s="160"/>
      <c r="KV13" s="160"/>
      <c r="KW13" s="160"/>
      <c r="KX13" s="160"/>
      <c r="KY13" s="160"/>
      <c r="KZ13" s="160"/>
      <c r="LA13" s="160"/>
      <c r="LB13" s="160"/>
      <c r="LC13" s="160"/>
      <c r="LD13" s="160"/>
      <c r="LE13" s="160"/>
      <c r="LF13" s="160"/>
      <c r="LG13" s="160"/>
      <c r="LH13" s="160"/>
      <c r="LI13" s="160"/>
      <c r="LJ13" s="160"/>
      <c r="LK13" s="160"/>
      <c r="LL13" s="160"/>
      <c r="LM13" s="160"/>
      <c r="LN13" s="160"/>
      <c r="LO13" s="160"/>
      <c r="LP13" s="160"/>
      <c r="LQ13" s="160"/>
      <c r="LR13" s="160"/>
      <c r="LS13" s="160"/>
      <c r="LT13" s="160"/>
      <c r="LU13" s="160"/>
      <c r="LV13" s="160"/>
      <c r="LW13" s="160"/>
      <c r="LX13" s="160"/>
      <c r="LY13" s="160"/>
      <c r="LZ13" s="160"/>
      <c r="MA13" s="160"/>
      <c r="MB13" s="160"/>
      <c r="MC13" s="160"/>
      <c r="MD13" s="160"/>
      <c r="ME13" s="160"/>
      <c r="MF13" s="160"/>
      <c r="MG13" s="160"/>
      <c r="MH13" s="160"/>
      <c r="MI13" s="160"/>
      <c r="MJ13" s="160"/>
      <c r="MK13" s="160"/>
      <c r="ML13" s="160"/>
      <c r="MM13" s="160"/>
      <c r="MN13" s="160"/>
      <c r="MO13" s="160"/>
      <c r="MP13" s="160"/>
      <c r="MQ13" s="160"/>
      <c r="MR13" s="160"/>
      <c r="MS13" s="160"/>
      <c r="MT13" s="160"/>
      <c r="MU13" s="160"/>
      <c r="MV13" s="160"/>
      <c r="MW13" s="160"/>
      <c r="MX13" s="160"/>
      <c r="MY13" s="160"/>
      <c r="MZ13" s="160"/>
      <c r="NA13" s="160"/>
      <c r="NB13" s="160"/>
      <c r="NC13" s="160"/>
      <c r="ND13" s="160"/>
      <c r="NE13" s="160"/>
      <c r="NF13" s="160"/>
      <c r="NG13" s="160"/>
      <c r="NH13" s="160"/>
      <c r="NI13" s="160"/>
      <c r="NJ13" s="160"/>
      <c r="NK13" s="160"/>
      <c r="NL13" s="160"/>
      <c r="NM13" s="160"/>
      <c r="NN13" s="160"/>
      <c r="NO13" s="160"/>
      <c r="NP13" s="160"/>
      <c r="NQ13" s="160"/>
      <c r="NR13" s="160"/>
      <c r="NS13" s="160"/>
      <c r="NT13" s="160"/>
      <c r="NU13" s="160"/>
      <c r="NV13" s="160"/>
      <c r="NW13" s="160"/>
      <c r="NX13" s="160"/>
      <c r="NY13" s="160"/>
      <c r="NZ13" s="160"/>
      <c r="OA13" s="160"/>
      <c r="OB13" s="160"/>
      <c r="OC13" s="160"/>
      <c r="OD13" s="160"/>
      <c r="OE13" s="160"/>
      <c r="OF13" s="160"/>
      <c r="OG13" s="160"/>
      <c r="OH13" s="160"/>
      <c r="OI13" s="160"/>
      <c r="OJ13" s="160"/>
      <c r="OK13" s="160"/>
      <c r="OL13" s="160"/>
      <c r="OM13" s="160"/>
      <c r="ON13" s="160"/>
      <c r="OO13" s="160"/>
      <c r="OP13" s="160"/>
      <c r="OQ13" s="160"/>
      <c r="OR13" s="160"/>
      <c r="OS13" s="160"/>
      <c r="OT13" s="160"/>
      <c r="OU13" s="160"/>
      <c r="OV13" s="160"/>
      <c r="OW13" s="160"/>
      <c r="OX13" s="160"/>
      <c r="OY13" s="160"/>
      <c r="OZ13" s="160"/>
      <c r="PA13" s="160"/>
      <c r="PB13" s="160"/>
      <c r="PC13" s="160"/>
      <c r="PD13" s="160"/>
      <c r="PE13" s="160"/>
      <c r="PF13" s="160"/>
      <c r="PG13" s="160"/>
      <c r="PH13" s="160"/>
      <c r="PI13" s="160"/>
      <c r="PJ13" s="160"/>
      <c r="PK13" s="160"/>
      <c r="PL13" s="160"/>
      <c r="PM13" s="160"/>
      <c r="PN13" s="160"/>
      <c r="PO13" s="160"/>
      <c r="PP13" s="160"/>
      <c r="PQ13" s="160"/>
      <c r="PR13" s="160"/>
      <c r="PS13" s="160"/>
      <c r="PT13" s="160"/>
      <c r="PU13" s="160"/>
      <c r="PV13" s="160"/>
      <c r="PW13" s="160"/>
      <c r="PX13" s="160"/>
      <c r="PY13" s="160"/>
      <c r="PZ13" s="160"/>
      <c r="QA13" s="160"/>
      <c r="QB13" s="160"/>
      <c r="QC13" s="160"/>
      <c r="QD13" s="160"/>
      <c r="QE13" s="160"/>
      <c r="AIR13" s="130"/>
      <c r="AIS13" s="130"/>
      <c r="AIT13" s="130"/>
      <c r="AIU13" s="130"/>
      <c r="AIV13" s="130"/>
      <c r="AIW13" s="130"/>
      <c r="AIX13" s="130"/>
      <c r="AIY13" s="130"/>
      <c r="AIZ13" s="130"/>
      <c r="AJA13" s="130"/>
      <c r="AJB13" s="130"/>
      <c r="AJC13" s="130"/>
      <c r="AJD13" s="130"/>
      <c r="AJE13" s="130"/>
      <c r="AJF13" s="130"/>
      <c r="AJG13" s="130"/>
      <c r="AJH13" s="130"/>
      <c r="AJI13" s="130"/>
      <c r="AJJ13" s="130"/>
      <c r="AJK13" s="130"/>
      <c r="AJL13" s="130"/>
      <c r="AJM13" s="130"/>
      <c r="AJN13" s="130"/>
      <c r="AJO13" s="130"/>
      <c r="AJP13" s="130"/>
      <c r="AJQ13" s="130"/>
      <c r="AJR13" s="130"/>
      <c r="AJS13" s="130"/>
      <c r="AJT13" s="130"/>
      <c r="AJU13" s="130"/>
      <c r="AJV13" s="130"/>
      <c r="AJW13" s="130"/>
      <c r="AJX13" s="130"/>
      <c r="AJY13" s="130"/>
      <c r="AJZ13" s="130"/>
      <c r="AKA13" s="130"/>
      <c r="AKB13" s="130"/>
      <c r="AKC13" s="130"/>
      <c r="AKD13" s="130"/>
      <c r="AKE13" s="130"/>
      <c r="AKF13" s="130"/>
      <c r="AKG13" s="130"/>
      <c r="AKH13" s="130"/>
      <c r="AKI13" s="130"/>
      <c r="AKJ13" s="130"/>
      <c r="AKK13" s="130"/>
      <c r="AKL13" s="130"/>
      <c r="AKM13" s="130"/>
      <c r="AKN13" s="130"/>
      <c r="AKO13" s="130"/>
      <c r="AKP13" s="130"/>
      <c r="AKQ13" s="130"/>
      <c r="AKR13" s="130"/>
      <c r="AKS13" s="130"/>
      <c r="AKT13" s="130"/>
      <c r="AKU13" s="130"/>
      <c r="AKV13" s="130"/>
      <c r="AKW13" s="130"/>
      <c r="AKX13" s="130"/>
      <c r="AKY13" s="130"/>
      <c r="AKZ13" s="130"/>
      <c r="ALA13" s="130"/>
      <c r="ALB13" s="130"/>
      <c r="ALC13" s="130"/>
      <c r="ALD13" s="130"/>
      <c r="ALE13" s="130"/>
      <c r="ALF13" s="130"/>
      <c r="ALG13" s="130"/>
      <c r="ALH13" s="130"/>
      <c r="ALI13" s="130"/>
      <c r="ALJ13" s="130"/>
      <c r="ALK13" s="130"/>
      <c r="ALL13" s="130"/>
      <c r="ALM13" s="130"/>
      <c r="ALN13" s="130"/>
      <c r="ALO13" s="130"/>
      <c r="ALP13" s="130"/>
      <c r="ALQ13" s="130"/>
      <c r="ALR13" s="130"/>
      <c r="ALS13" s="130"/>
      <c r="ALT13" s="130"/>
      <c r="ALU13" s="130"/>
      <c r="ALV13" s="130"/>
      <c r="ALW13" s="130"/>
      <c r="ALX13" s="130"/>
      <c r="ALY13" s="130"/>
      <c r="ALZ13" s="130"/>
      <c r="AMA13" s="130"/>
      <c r="AMB13" s="130"/>
      <c r="AMC13" s="130"/>
      <c r="AMD13" s="130"/>
      <c r="AME13" s="130"/>
      <c r="AMF13" s="130"/>
      <c r="AMG13" s="130"/>
      <c r="AMH13" s="130"/>
      <c r="AMI13" s="130"/>
      <c r="AMJ13" s="130"/>
    </row>
    <row r="14" spans="1:1024" s="159" customFormat="1" ht="13" customHeight="1" x14ac:dyDescent="0.3">
      <c r="A14" s="161">
        <v>43976</v>
      </c>
      <c r="B14" s="162" t="s">
        <v>108</v>
      </c>
      <c r="C14" s="163"/>
      <c r="D14" s="164"/>
      <c r="E14" s="164"/>
      <c r="F14" s="164"/>
      <c r="G14" s="165"/>
      <c r="H14" s="166"/>
      <c r="I14" s="167">
        <v>116</v>
      </c>
      <c r="J14" s="167">
        <v>10</v>
      </c>
      <c r="K14" s="168">
        <f t="shared" si="0"/>
        <v>126</v>
      </c>
      <c r="L14" s="169"/>
      <c r="M14" s="163"/>
      <c r="N14" s="164"/>
      <c r="O14" s="164"/>
      <c r="P14" s="164"/>
      <c r="Q14" s="165"/>
      <c r="R14" s="166"/>
      <c r="S14" s="170">
        <f t="shared" si="1"/>
        <v>26146</v>
      </c>
      <c r="T14" s="170">
        <f t="shared" si="2"/>
        <v>1302</v>
      </c>
      <c r="U14" s="171">
        <f t="shared" si="3"/>
        <v>27448</v>
      </c>
      <c r="JH14" s="160"/>
      <c r="JI14" s="160"/>
      <c r="JJ14" s="160"/>
      <c r="JK14" s="160"/>
      <c r="JL14" s="160"/>
      <c r="JM14" s="160"/>
      <c r="JN14" s="160"/>
      <c r="JO14" s="160"/>
      <c r="JP14" s="160"/>
      <c r="JQ14" s="160"/>
      <c r="JR14" s="160"/>
      <c r="JS14" s="160"/>
      <c r="JT14" s="160"/>
      <c r="JU14" s="160"/>
      <c r="JV14" s="160"/>
      <c r="JW14" s="160"/>
      <c r="JX14" s="160"/>
      <c r="JY14" s="160"/>
      <c r="JZ14" s="160"/>
      <c r="KA14" s="160"/>
      <c r="KB14" s="160"/>
      <c r="KC14" s="160"/>
      <c r="KD14" s="160"/>
      <c r="KE14" s="160"/>
      <c r="KF14" s="160"/>
      <c r="KG14" s="160"/>
      <c r="KH14" s="160"/>
      <c r="KI14" s="160"/>
      <c r="KJ14" s="160"/>
      <c r="KK14" s="160"/>
      <c r="KL14" s="160"/>
      <c r="KM14" s="160"/>
      <c r="KN14" s="160"/>
      <c r="KO14" s="160"/>
      <c r="KP14" s="160"/>
      <c r="KQ14" s="160"/>
      <c r="KR14" s="160"/>
      <c r="KS14" s="160"/>
      <c r="KT14" s="160"/>
      <c r="KU14" s="160"/>
      <c r="KV14" s="160"/>
      <c r="KW14" s="160"/>
      <c r="KX14" s="160"/>
      <c r="KY14" s="160"/>
      <c r="KZ14" s="160"/>
      <c r="LA14" s="160"/>
      <c r="LB14" s="160"/>
      <c r="LC14" s="160"/>
      <c r="LD14" s="160"/>
      <c r="LE14" s="160"/>
      <c r="LF14" s="160"/>
      <c r="LG14" s="160"/>
      <c r="LH14" s="160"/>
      <c r="LI14" s="160"/>
      <c r="LJ14" s="160"/>
      <c r="LK14" s="160"/>
      <c r="LL14" s="160"/>
      <c r="LM14" s="160"/>
      <c r="LN14" s="160"/>
      <c r="LO14" s="160"/>
      <c r="LP14" s="160"/>
      <c r="LQ14" s="160"/>
      <c r="LR14" s="160"/>
      <c r="LS14" s="160"/>
      <c r="LT14" s="160"/>
      <c r="LU14" s="160"/>
      <c r="LV14" s="160"/>
      <c r="LW14" s="160"/>
      <c r="LX14" s="160"/>
      <c r="LY14" s="160"/>
      <c r="LZ14" s="160"/>
      <c r="MA14" s="160"/>
      <c r="MB14" s="160"/>
      <c r="MC14" s="160"/>
      <c r="MD14" s="160"/>
      <c r="ME14" s="160"/>
      <c r="MF14" s="160"/>
      <c r="MG14" s="160"/>
      <c r="MH14" s="160"/>
      <c r="MI14" s="160"/>
      <c r="MJ14" s="160"/>
      <c r="MK14" s="160"/>
      <c r="ML14" s="160"/>
      <c r="MM14" s="160"/>
      <c r="MN14" s="160"/>
      <c r="MO14" s="160"/>
      <c r="MP14" s="160"/>
      <c r="MQ14" s="160"/>
      <c r="MR14" s="160"/>
      <c r="MS14" s="160"/>
      <c r="MT14" s="160"/>
      <c r="MU14" s="160"/>
      <c r="MV14" s="160"/>
      <c r="MW14" s="160"/>
      <c r="MX14" s="160"/>
      <c r="MY14" s="160"/>
      <c r="MZ14" s="160"/>
      <c r="NA14" s="160"/>
      <c r="NB14" s="160"/>
      <c r="NC14" s="160"/>
      <c r="ND14" s="160"/>
      <c r="NE14" s="160"/>
      <c r="NF14" s="160"/>
      <c r="NG14" s="160"/>
      <c r="NH14" s="160"/>
      <c r="NI14" s="160"/>
      <c r="NJ14" s="160"/>
      <c r="NK14" s="160"/>
      <c r="NL14" s="160"/>
      <c r="NM14" s="160"/>
      <c r="NN14" s="160"/>
      <c r="NO14" s="160"/>
      <c r="NP14" s="160"/>
      <c r="NQ14" s="160"/>
      <c r="NR14" s="160"/>
      <c r="NS14" s="160"/>
      <c r="NT14" s="160"/>
      <c r="NU14" s="160"/>
      <c r="NV14" s="160"/>
      <c r="NW14" s="160"/>
      <c r="NX14" s="160"/>
      <c r="NY14" s="160"/>
      <c r="NZ14" s="160"/>
      <c r="OA14" s="160"/>
      <c r="OB14" s="160"/>
      <c r="OC14" s="160"/>
      <c r="OD14" s="160"/>
      <c r="OE14" s="160"/>
      <c r="OF14" s="160"/>
      <c r="OG14" s="160"/>
      <c r="OH14" s="160"/>
      <c r="OI14" s="160"/>
      <c r="OJ14" s="160"/>
      <c r="OK14" s="160"/>
      <c r="OL14" s="160"/>
      <c r="OM14" s="160"/>
      <c r="ON14" s="160"/>
      <c r="OO14" s="160"/>
      <c r="OP14" s="160"/>
      <c r="OQ14" s="160"/>
      <c r="OR14" s="160"/>
      <c r="OS14" s="160"/>
      <c r="OT14" s="160"/>
      <c r="OU14" s="160"/>
      <c r="OV14" s="160"/>
      <c r="OW14" s="160"/>
      <c r="OX14" s="160"/>
      <c r="OY14" s="160"/>
      <c r="OZ14" s="160"/>
      <c r="PA14" s="160"/>
      <c r="PB14" s="160"/>
      <c r="PC14" s="160"/>
      <c r="PD14" s="160"/>
      <c r="PE14" s="160"/>
      <c r="PF14" s="160"/>
      <c r="PG14" s="160"/>
      <c r="PH14" s="160"/>
      <c r="PI14" s="160"/>
      <c r="PJ14" s="160"/>
      <c r="PK14" s="160"/>
      <c r="PL14" s="160"/>
      <c r="PM14" s="160"/>
      <c r="PN14" s="160"/>
      <c r="PO14" s="160"/>
      <c r="PP14" s="160"/>
      <c r="PQ14" s="160"/>
      <c r="PR14" s="160"/>
      <c r="PS14" s="160"/>
      <c r="PT14" s="160"/>
      <c r="PU14" s="160"/>
      <c r="PV14" s="160"/>
      <c r="PW14" s="160"/>
      <c r="PX14" s="160"/>
      <c r="PY14" s="160"/>
      <c r="PZ14" s="160"/>
      <c r="QA14" s="160"/>
      <c r="QB14" s="160"/>
      <c r="QC14" s="160"/>
      <c r="QD14" s="160"/>
      <c r="QE14" s="160"/>
      <c r="AIR14" s="130"/>
      <c r="AIS14" s="130"/>
      <c r="AIT14" s="130"/>
      <c r="AIU14" s="130"/>
      <c r="AIV14" s="130"/>
      <c r="AIW14" s="130"/>
      <c r="AIX14" s="130"/>
      <c r="AIY14" s="130"/>
      <c r="AIZ14" s="130"/>
      <c r="AJA14" s="130"/>
      <c r="AJB14" s="130"/>
      <c r="AJC14" s="130"/>
      <c r="AJD14" s="130"/>
      <c r="AJE14" s="130"/>
      <c r="AJF14" s="130"/>
      <c r="AJG14" s="130"/>
      <c r="AJH14" s="130"/>
      <c r="AJI14" s="130"/>
      <c r="AJJ14" s="130"/>
      <c r="AJK14" s="130"/>
      <c r="AJL14" s="130"/>
      <c r="AJM14" s="130"/>
      <c r="AJN14" s="130"/>
      <c r="AJO14" s="130"/>
      <c r="AJP14" s="130"/>
      <c r="AJQ14" s="130"/>
      <c r="AJR14" s="130"/>
      <c r="AJS14" s="130"/>
      <c r="AJT14" s="130"/>
      <c r="AJU14" s="130"/>
      <c r="AJV14" s="130"/>
      <c r="AJW14" s="130"/>
      <c r="AJX14" s="130"/>
      <c r="AJY14" s="130"/>
      <c r="AJZ14" s="130"/>
      <c r="AKA14" s="130"/>
      <c r="AKB14" s="130"/>
      <c r="AKC14" s="130"/>
      <c r="AKD14" s="130"/>
      <c r="AKE14" s="130"/>
      <c r="AKF14" s="130"/>
      <c r="AKG14" s="130"/>
      <c r="AKH14" s="130"/>
      <c r="AKI14" s="130"/>
      <c r="AKJ14" s="130"/>
      <c r="AKK14" s="130"/>
      <c r="AKL14" s="130"/>
      <c r="AKM14" s="130"/>
      <c r="AKN14" s="130"/>
      <c r="AKO14" s="130"/>
      <c r="AKP14" s="130"/>
      <c r="AKQ14" s="130"/>
      <c r="AKR14" s="130"/>
      <c r="AKS14" s="130"/>
      <c r="AKT14" s="130"/>
      <c r="AKU14" s="130"/>
      <c r="AKV14" s="130"/>
      <c r="AKW14" s="130"/>
      <c r="AKX14" s="130"/>
      <c r="AKY14" s="130"/>
      <c r="AKZ14" s="130"/>
      <c r="ALA14" s="130"/>
      <c r="ALB14" s="130"/>
      <c r="ALC14" s="130"/>
      <c r="ALD14" s="130"/>
      <c r="ALE14" s="130"/>
      <c r="ALF14" s="130"/>
      <c r="ALG14" s="130"/>
      <c r="ALH14" s="130"/>
      <c r="ALI14" s="130"/>
      <c r="ALJ14" s="130"/>
      <c r="ALK14" s="130"/>
      <c r="ALL14" s="130"/>
      <c r="ALM14" s="130"/>
      <c r="ALN14" s="130"/>
      <c r="ALO14" s="130"/>
      <c r="ALP14" s="130"/>
      <c r="ALQ14" s="130"/>
      <c r="ALR14" s="130"/>
      <c r="ALS14" s="130"/>
      <c r="ALT14" s="130"/>
      <c r="ALU14" s="130"/>
      <c r="ALV14" s="130"/>
      <c r="ALW14" s="130"/>
      <c r="ALX14" s="130"/>
      <c r="ALY14" s="130"/>
      <c r="ALZ14" s="130"/>
      <c r="AMA14" s="130"/>
      <c r="AMB14" s="130"/>
      <c r="AMC14" s="130"/>
      <c r="AMD14" s="130"/>
      <c r="AME14" s="130"/>
      <c r="AMF14" s="130"/>
      <c r="AMG14" s="130"/>
      <c r="AMH14" s="130"/>
      <c r="AMI14" s="130"/>
      <c r="AMJ14" s="130"/>
    </row>
    <row r="15" spans="1:1024" s="159" customFormat="1" ht="13" customHeight="1" x14ac:dyDescent="0.3">
      <c r="A15" s="161">
        <v>43975</v>
      </c>
      <c r="B15" s="162" t="s">
        <v>108</v>
      </c>
      <c r="C15" s="163"/>
      <c r="D15" s="164"/>
      <c r="E15" s="164"/>
      <c r="F15" s="164"/>
      <c r="G15" s="165"/>
      <c r="H15" s="166"/>
      <c r="I15" s="167">
        <v>103</v>
      </c>
      <c r="J15" s="167">
        <v>11</v>
      </c>
      <c r="K15" s="168">
        <f t="shared" si="0"/>
        <v>114</v>
      </c>
      <c r="L15" s="169"/>
      <c r="M15" s="163"/>
      <c r="N15" s="164"/>
      <c r="O15" s="164"/>
      <c r="P15" s="164"/>
      <c r="Q15" s="165"/>
      <c r="R15" s="166"/>
      <c r="S15" s="170">
        <f t="shared" si="1"/>
        <v>26030</v>
      </c>
      <c r="T15" s="170">
        <f t="shared" si="2"/>
        <v>1292</v>
      </c>
      <c r="U15" s="171">
        <f t="shared" si="3"/>
        <v>27322</v>
      </c>
      <c r="JH15" s="160"/>
      <c r="JI15" s="160"/>
      <c r="JJ15" s="160"/>
      <c r="JK15" s="160"/>
      <c r="JL15" s="160"/>
      <c r="JM15" s="160"/>
      <c r="JN15" s="160"/>
      <c r="JO15" s="160"/>
      <c r="JP15" s="160"/>
      <c r="JQ15" s="160"/>
      <c r="JR15" s="160"/>
      <c r="JS15" s="160"/>
      <c r="JT15" s="160"/>
      <c r="JU15" s="160"/>
      <c r="JV15" s="160"/>
      <c r="JW15" s="160"/>
      <c r="JX15" s="160"/>
      <c r="JY15" s="160"/>
      <c r="JZ15" s="160"/>
      <c r="KA15" s="160"/>
      <c r="KB15" s="160"/>
      <c r="KC15" s="160"/>
      <c r="KD15" s="160"/>
      <c r="KE15" s="160"/>
      <c r="KF15" s="160"/>
      <c r="KG15" s="160"/>
      <c r="KH15" s="160"/>
      <c r="KI15" s="160"/>
      <c r="KJ15" s="160"/>
      <c r="KK15" s="160"/>
      <c r="KL15" s="160"/>
      <c r="KM15" s="160"/>
      <c r="KN15" s="160"/>
      <c r="KO15" s="160"/>
      <c r="KP15" s="160"/>
      <c r="KQ15" s="160"/>
      <c r="KR15" s="160"/>
      <c r="KS15" s="160"/>
      <c r="KT15" s="160"/>
      <c r="KU15" s="160"/>
      <c r="KV15" s="160"/>
      <c r="KW15" s="160"/>
      <c r="KX15" s="160"/>
      <c r="KY15" s="160"/>
      <c r="KZ15" s="160"/>
      <c r="LA15" s="160"/>
      <c r="LB15" s="160"/>
      <c r="LC15" s="160"/>
      <c r="LD15" s="160"/>
      <c r="LE15" s="160"/>
      <c r="LF15" s="160"/>
      <c r="LG15" s="160"/>
      <c r="LH15" s="160"/>
      <c r="LI15" s="160"/>
      <c r="LJ15" s="160"/>
      <c r="LK15" s="160"/>
      <c r="LL15" s="160"/>
      <c r="LM15" s="160"/>
      <c r="LN15" s="160"/>
      <c r="LO15" s="160"/>
      <c r="LP15" s="160"/>
      <c r="LQ15" s="160"/>
      <c r="LR15" s="160"/>
      <c r="LS15" s="160"/>
      <c r="LT15" s="160"/>
      <c r="LU15" s="160"/>
      <c r="LV15" s="160"/>
      <c r="LW15" s="160"/>
      <c r="LX15" s="160"/>
      <c r="LY15" s="160"/>
      <c r="LZ15" s="160"/>
      <c r="MA15" s="160"/>
      <c r="MB15" s="160"/>
      <c r="MC15" s="160"/>
      <c r="MD15" s="160"/>
      <c r="ME15" s="160"/>
      <c r="MF15" s="160"/>
      <c r="MG15" s="160"/>
      <c r="MH15" s="160"/>
      <c r="MI15" s="160"/>
      <c r="MJ15" s="160"/>
      <c r="MK15" s="160"/>
      <c r="ML15" s="160"/>
      <c r="MM15" s="160"/>
      <c r="MN15" s="160"/>
      <c r="MO15" s="160"/>
      <c r="MP15" s="160"/>
      <c r="MQ15" s="160"/>
      <c r="MR15" s="160"/>
      <c r="MS15" s="160"/>
      <c r="MT15" s="160"/>
      <c r="MU15" s="160"/>
      <c r="MV15" s="160"/>
      <c r="MW15" s="160"/>
      <c r="MX15" s="160"/>
      <c r="MY15" s="160"/>
      <c r="MZ15" s="160"/>
      <c r="NA15" s="160"/>
      <c r="NB15" s="160"/>
      <c r="NC15" s="160"/>
      <c r="ND15" s="160"/>
      <c r="NE15" s="160"/>
      <c r="NF15" s="160"/>
      <c r="NG15" s="160"/>
      <c r="NH15" s="160"/>
      <c r="NI15" s="160"/>
      <c r="NJ15" s="160"/>
      <c r="NK15" s="160"/>
      <c r="NL15" s="160"/>
      <c r="NM15" s="160"/>
      <c r="NN15" s="160"/>
      <c r="NO15" s="160"/>
      <c r="NP15" s="160"/>
      <c r="NQ15" s="160"/>
      <c r="NR15" s="160"/>
      <c r="NS15" s="160"/>
      <c r="NT15" s="160"/>
      <c r="NU15" s="160"/>
      <c r="NV15" s="160"/>
      <c r="NW15" s="160"/>
      <c r="NX15" s="160"/>
      <c r="NY15" s="160"/>
      <c r="NZ15" s="160"/>
      <c r="OA15" s="160"/>
      <c r="OB15" s="160"/>
      <c r="OC15" s="160"/>
      <c r="OD15" s="160"/>
      <c r="OE15" s="160"/>
      <c r="OF15" s="160"/>
      <c r="OG15" s="160"/>
      <c r="OH15" s="160"/>
      <c r="OI15" s="160"/>
      <c r="OJ15" s="160"/>
      <c r="OK15" s="160"/>
      <c r="OL15" s="160"/>
      <c r="OM15" s="160"/>
      <c r="ON15" s="160"/>
      <c r="OO15" s="160"/>
      <c r="OP15" s="160"/>
      <c r="OQ15" s="160"/>
      <c r="OR15" s="160"/>
      <c r="OS15" s="160"/>
      <c r="OT15" s="160"/>
      <c r="OU15" s="160"/>
      <c r="OV15" s="160"/>
      <c r="OW15" s="160"/>
      <c r="OX15" s="160"/>
      <c r="OY15" s="160"/>
      <c r="OZ15" s="160"/>
      <c r="PA15" s="160"/>
      <c r="PB15" s="160"/>
      <c r="PC15" s="160"/>
      <c r="PD15" s="160"/>
      <c r="PE15" s="160"/>
      <c r="PF15" s="160"/>
      <c r="PG15" s="160"/>
      <c r="PH15" s="160"/>
      <c r="PI15" s="160"/>
      <c r="PJ15" s="160"/>
      <c r="PK15" s="160"/>
      <c r="PL15" s="160"/>
      <c r="PM15" s="160"/>
      <c r="PN15" s="160"/>
      <c r="PO15" s="160"/>
      <c r="PP15" s="160"/>
      <c r="PQ15" s="160"/>
      <c r="PR15" s="160"/>
      <c r="PS15" s="160"/>
      <c r="PT15" s="160"/>
      <c r="PU15" s="160"/>
      <c r="PV15" s="160"/>
      <c r="PW15" s="160"/>
      <c r="PX15" s="160"/>
      <c r="PY15" s="160"/>
      <c r="PZ15" s="160"/>
      <c r="QA15" s="160"/>
      <c r="QB15" s="160"/>
      <c r="QC15" s="160"/>
      <c r="QD15" s="160"/>
      <c r="QE15" s="160"/>
      <c r="AIR15" s="130"/>
      <c r="AIS15" s="130"/>
      <c r="AIT15" s="130"/>
      <c r="AIU15" s="130"/>
      <c r="AIV15" s="130"/>
      <c r="AIW15" s="130"/>
      <c r="AIX15" s="130"/>
      <c r="AIY15" s="130"/>
      <c r="AIZ15" s="130"/>
      <c r="AJA15" s="130"/>
      <c r="AJB15" s="130"/>
      <c r="AJC15" s="130"/>
      <c r="AJD15" s="130"/>
      <c r="AJE15" s="130"/>
      <c r="AJF15" s="130"/>
      <c r="AJG15" s="130"/>
      <c r="AJH15" s="130"/>
      <c r="AJI15" s="130"/>
      <c r="AJJ15" s="130"/>
      <c r="AJK15" s="130"/>
      <c r="AJL15" s="130"/>
      <c r="AJM15" s="130"/>
      <c r="AJN15" s="130"/>
      <c r="AJO15" s="130"/>
      <c r="AJP15" s="130"/>
      <c r="AJQ15" s="130"/>
      <c r="AJR15" s="130"/>
      <c r="AJS15" s="130"/>
      <c r="AJT15" s="130"/>
      <c r="AJU15" s="130"/>
      <c r="AJV15" s="130"/>
      <c r="AJW15" s="130"/>
      <c r="AJX15" s="130"/>
      <c r="AJY15" s="130"/>
      <c r="AJZ15" s="130"/>
      <c r="AKA15" s="130"/>
      <c r="AKB15" s="130"/>
      <c r="AKC15" s="130"/>
      <c r="AKD15" s="130"/>
      <c r="AKE15" s="130"/>
      <c r="AKF15" s="130"/>
      <c r="AKG15" s="130"/>
      <c r="AKH15" s="130"/>
      <c r="AKI15" s="130"/>
      <c r="AKJ15" s="130"/>
      <c r="AKK15" s="130"/>
      <c r="AKL15" s="130"/>
      <c r="AKM15" s="130"/>
      <c r="AKN15" s="130"/>
      <c r="AKO15" s="130"/>
      <c r="AKP15" s="130"/>
      <c r="AKQ15" s="130"/>
      <c r="AKR15" s="130"/>
      <c r="AKS15" s="130"/>
      <c r="AKT15" s="130"/>
      <c r="AKU15" s="130"/>
      <c r="AKV15" s="130"/>
      <c r="AKW15" s="130"/>
      <c r="AKX15" s="130"/>
      <c r="AKY15" s="130"/>
      <c r="AKZ15" s="130"/>
      <c r="ALA15" s="130"/>
      <c r="ALB15" s="130"/>
      <c r="ALC15" s="130"/>
      <c r="ALD15" s="130"/>
      <c r="ALE15" s="130"/>
      <c r="ALF15" s="130"/>
      <c r="ALG15" s="130"/>
      <c r="ALH15" s="130"/>
      <c r="ALI15" s="130"/>
      <c r="ALJ15" s="130"/>
      <c r="ALK15" s="130"/>
      <c r="ALL15" s="130"/>
      <c r="ALM15" s="130"/>
      <c r="ALN15" s="130"/>
      <c r="ALO15" s="130"/>
      <c r="ALP15" s="130"/>
      <c r="ALQ15" s="130"/>
      <c r="ALR15" s="130"/>
      <c r="ALS15" s="130"/>
      <c r="ALT15" s="130"/>
      <c r="ALU15" s="130"/>
      <c r="ALV15" s="130"/>
      <c r="ALW15" s="130"/>
      <c r="ALX15" s="130"/>
      <c r="ALY15" s="130"/>
      <c r="ALZ15" s="130"/>
      <c r="AMA15" s="130"/>
      <c r="AMB15" s="130"/>
      <c r="AMC15" s="130"/>
      <c r="AMD15" s="130"/>
      <c r="AME15" s="130"/>
      <c r="AMF15" s="130"/>
      <c r="AMG15" s="130"/>
      <c r="AMH15" s="130"/>
      <c r="AMI15" s="130"/>
      <c r="AMJ15" s="130"/>
    </row>
    <row r="16" spans="1:1024" s="159" customFormat="1" ht="13" customHeight="1" x14ac:dyDescent="0.3">
      <c r="A16" s="161">
        <v>43974</v>
      </c>
      <c r="B16" s="162" t="s">
        <v>108</v>
      </c>
      <c r="C16" s="163"/>
      <c r="D16" s="164"/>
      <c r="E16" s="164"/>
      <c r="F16" s="164"/>
      <c r="G16" s="165"/>
      <c r="H16" s="166"/>
      <c r="I16" s="167">
        <v>114</v>
      </c>
      <c r="J16" s="167">
        <v>7</v>
      </c>
      <c r="K16" s="168">
        <f t="shared" si="0"/>
        <v>121</v>
      </c>
      <c r="L16" s="169"/>
      <c r="M16" s="163"/>
      <c r="N16" s="164"/>
      <c r="O16" s="164"/>
      <c r="P16" s="164"/>
      <c r="Q16" s="165"/>
      <c r="R16" s="166"/>
      <c r="S16" s="170">
        <f t="shared" si="1"/>
        <v>25927</v>
      </c>
      <c r="T16" s="170">
        <f t="shared" si="2"/>
        <v>1281</v>
      </c>
      <c r="U16" s="171">
        <f t="shared" si="3"/>
        <v>27208</v>
      </c>
      <c r="JH16" s="160"/>
      <c r="JI16" s="160"/>
      <c r="JJ16" s="160"/>
      <c r="JK16" s="160"/>
      <c r="JL16" s="160"/>
      <c r="JM16" s="160"/>
      <c r="JN16" s="160"/>
      <c r="JO16" s="160"/>
      <c r="JP16" s="160"/>
      <c r="JQ16" s="160"/>
      <c r="JR16" s="160"/>
      <c r="JS16" s="160"/>
      <c r="JT16" s="160"/>
      <c r="JU16" s="160"/>
      <c r="JV16" s="160"/>
      <c r="JW16" s="160"/>
      <c r="JX16" s="160"/>
      <c r="JY16" s="160"/>
      <c r="JZ16" s="160"/>
      <c r="KA16" s="160"/>
      <c r="KB16" s="160"/>
      <c r="KC16" s="160"/>
      <c r="KD16" s="160"/>
      <c r="KE16" s="160"/>
      <c r="KF16" s="160"/>
      <c r="KG16" s="160"/>
      <c r="KH16" s="160"/>
      <c r="KI16" s="160"/>
      <c r="KJ16" s="160"/>
      <c r="KK16" s="160"/>
      <c r="KL16" s="160"/>
      <c r="KM16" s="160"/>
      <c r="KN16" s="160"/>
      <c r="KO16" s="160"/>
      <c r="KP16" s="160"/>
      <c r="KQ16" s="160"/>
      <c r="KR16" s="160"/>
      <c r="KS16" s="160"/>
      <c r="KT16" s="160"/>
      <c r="KU16" s="160"/>
      <c r="KV16" s="160"/>
      <c r="KW16" s="160"/>
      <c r="KX16" s="160"/>
      <c r="KY16" s="160"/>
      <c r="KZ16" s="160"/>
      <c r="LA16" s="160"/>
      <c r="LB16" s="160"/>
      <c r="LC16" s="160"/>
      <c r="LD16" s="160"/>
      <c r="LE16" s="160"/>
      <c r="LF16" s="160"/>
      <c r="LG16" s="160"/>
      <c r="LH16" s="160"/>
      <c r="LI16" s="160"/>
      <c r="LJ16" s="160"/>
      <c r="LK16" s="160"/>
      <c r="LL16" s="160"/>
      <c r="LM16" s="160"/>
      <c r="LN16" s="160"/>
      <c r="LO16" s="160"/>
      <c r="LP16" s="160"/>
      <c r="LQ16" s="160"/>
      <c r="LR16" s="160"/>
      <c r="LS16" s="160"/>
      <c r="LT16" s="160"/>
      <c r="LU16" s="160"/>
      <c r="LV16" s="160"/>
      <c r="LW16" s="160"/>
      <c r="LX16" s="160"/>
      <c r="LY16" s="160"/>
      <c r="LZ16" s="160"/>
      <c r="MA16" s="160"/>
      <c r="MB16" s="160"/>
      <c r="MC16" s="160"/>
      <c r="MD16" s="160"/>
      <c r="ME16" s="160"/>
      <c r="MF16" s="160"/>
      <c r="MG16" s="160"/>
      <c r="MH16" s="160"/>
      <c r="MI16" s="160"/>
      <c r="MJ16" s="160"/>
      <c r="MK16" s="160"/>
      <c r="ML16" s="160"/>
      <c r="MM16" s="160"/>
      <c r="MN16" s="160"/>
      <c r="MO16" s="160"/>
      <c r="MP16" s="160"/>
      <c r="MQ16" s="160"/>
      <c r="MR16" s="160"/>
      <c r="MS16" s="160"/>
      <c r="MT16" s="160"/>
      <c r="MU16" s="160"/>
      <c r="MV16" s="160"/>
      <c r="MW16" s="160"/>
      <c r="MX16" s="160"/>
      <c r="MY16" s="160"/>
      <c r="MZ16" s="160"/>
      <c r="NA16" s="160"/>
      <c r="NB16" s="160"/>
      <c r="NC16" s="160"/>
      <c r="ND16" s="160"/>
      <c r="NE16" s="160"/>
      <c r="NF16" s="160"/>
      <c r="NG16" s="160"/>
      <c r="NH16" s="160"/>
      <c r="NI16" s="160"/>
      <c r="NJ16" s="160"/>
      <c r="NK16" s="160"/>
      <c r="NL16" s="160"/>
      <c r="NM16" s="160"/>
      <c r="NN16" s="160"/>
      <c r="NO16" s="160"/>
      <c r="NP16" s="160"/>
      <c r="NQ16" s="160"/>
      <c r="NR16" s="160"/>
      <c r="NS16" s="160"/>
      <c r="NT16" s="160"/>
      <c r="NU16" s="160"/>
      <c r="NV16" s="160"/>
      <c r="NW16" s="160"/>
      <c r="NX16" s="160"/>
      <c r="NY16" s="160"/>
      <c r="NZ16" s="160"/>
      <c r="OA16" s="160"/>
      <c r="OB16" s="160"/>
      <c r="OC16" s="160"/>
      <c r="OD16" s="160"/>
      <c r="OE16" s="160"/>
      <c r="OF16" s="160"/>
      <c r="OG16" s="160"/>
      <c r="OH16" s="160"/>
      <c r="OI16" s="160"/>
      <c r="OJ16" s="160"/>
      <c r="OK16" s="160"/>
      <c r="OL16" s="160"/>
      <c r="OM16" s="160"/>
      <c r="ON16" s="160"/>
      <c r="OO16" s="160"/>
      <c r="OP16" s="160"/>
      <c r="OQ16" s="160"/>
      <c r="OR16" s="160"/>
      <c r="OS16" s="160"/>
      <c r="OT16" s="160"/>
      <c r="OU16" s="160"/>
      <c r="OV16" s="160"/>
      <c r="OW16" s="160"/>
      <c r="OX16" s="160"/>
      <c r="OY16" s="160"/>
      <c r="OZ16" s="160"/>
      <c r="PA16" s="160"/>
      <c r="PB16" s="160"/>
      <c r="PC16" s="160"/>
      <c r="PD16" s="160"/>
      <c r="PE16" s="160"/>
      <c r="PF16" s="160"/>
      <c r="PG16" s="160"/>
      <c r="PH16" s="160"/>
      <c r="PI16" s="160"/>
      <c r="PJ16" s="160"/>
      <c r="PK16" s="160"/>
      <c r="PL16" s="160"/>
      <c r="PM16" s="160"/>
      <c r="PN16" s="160"/>
      <c r="PO16" s="160"/>
      <c r="PP16" s="160"/>
      <c r="PQ16" s="160"/>
      <c r="PR16" s="160"/>
      <c r="PS16" s="160"/>
      <c r="PT16" s="160"/>
      <c r="PU16" s="160"/>
      <c r="PV16" s="160"/>
      <c r="PW16" s="160"/>
      <c r="PX16" s="160"/>
      <c r="PY16" s="160"/>
      <c r="PZ16" s="160"/>
      <c r="QA16" s="160"/>
      <c r="QB16" s="160"/>
      <c r="QC16" s="160"/>
      <c r="QD16" s="160"/>
      <c r="QE16" s="160"/>
      <c r="AIR16" s="130"/>
      <c r="AIS16" s="130"/>
      <c r="AIT16" s="130"/>
      <c r="AIU16" s="130"/>
      <c r="AIV16" s="130"/>
      <c r="AIW16" s="130"/>
      <c r="AIX16" s="130"/>
      <c r="AIY16" s="130"/>
      <c r="AIZ16" s="130"/>
      <c r="AJA16" s="130"/>
      <c r="AJB16" s="130"/>
      <c r="AJC16" s="130"/>
      <c r="AJD16" s="130"/>
      <c r="AJE16" s="130"/>
      <c r="AJF16" s="130"/>
      <c r="AJG16" s="130"/>
      <c r="AJH16" s="130"/>
      <c r="AJI16" s="130"/>
      <c r="AJJ16" s="130"/>
      <c r="AJK16" s="130"/>
      <c r="AJL16" s="130"/>
      <c r="AJM16" s="130"/>
      <c r="AJN16" s="130"/>
      <c r="AJO16" s="130"/>
      <c r="AJP16" s="130"/>
      <c r="AJQ16" s="130"/>
      <c r="AJR16" s="130"/>
      <c r="AJS16" s="130"/>
      <c r="AJT16" s="130"/>
      <c r="AJU16" s="130"/>
      <c r="AJV16" s="130"/>
      <c r="AJW16" s="130"/>
      <c r="AJX16" s="130"/>
      <c r="AJY16" s="130"/>
      <c r="AJZ16" s="130"/>
      <c r="AKA16" s="130"/>
      <c r="AKB16" s="130"/>
      <c r="AKC16" s="130"/>
      <c r="AKD16" s="130"/>
      <c r="AKE16" s="130"/>
      <c r="AKF16" s="130"/>
      <c r="AKG16" s="130"/>
      <c r="AKH16" s="130"/>
      <c r="AKI16" s="130"/>
      <c r="AKJ16" s="130"/>
      <c r="AKK16" s="130"/>
      <c r="AKL16" s="130"/>
      <c r="AKM16" s="130"/>
      <c r="AKN16" s="130"/>
      <c r="AKO16" s="130"/>
      <c r="AKP16" s="130"/>
      <c r="AKQ16" s="130"/>
      <c r="AKR16" s="130"/>
      <c r="AKS16" s="130"/>
      <c r="AKT16" s="130"/>
      <c r="AKU16" s="130"/>
      <c r="AKV16" s="130"/>
      <c r="AKW16" s="130"/>
      <c r="AKX16" s="130"/>
      <c r="AKY16" s="130"/>
      <c r="AKZ16" s="130"/>
      <c r="ALA16" s="130"/>
      <c r="ALB16" s="130"/>
      <c r="ALC16" s="130"/>
      <c r="ALD16" s="130"/>
      <c r="ALE16" s="130"/>
      <c r="ALF16" s="130"/>
      <c r="ALG16" s="130"/>
      <c r="ALH16" s="130"/>
      <c r="ALI16" s="130"/>
      <c r="ALJ16" s="130"/>
      <c r="ALK16" s="130"/>
      <c r="ALL16" s="130"/>
      <c r="ALM16" s="130"/>
      <c r="ALN16" s="130"/>
      <c r="ALO16" s="130"/>
      <c r="ALP16" s="130"/>
      <c r="ALQ16" s="130"/>
      <c r="ALR16" s="130"/>
      <c r="ALS16" s="130"/>
      <c r="ALT16" s="130"/>
      <c r="ALU16" s="130"/>
      <c r="ALV16" s="130"/>
      <c r="ALW16" s="130"/>
      <c r="ALX16" s="130"/>
      <c r="ALY16" s="130"/>
      <c r="ALZ16" s="130"/>
      <c r="AMA16" s="130"/>
      <c r="AMB16" s="130"/>
      <c r="AMC16" s="130"/>
      <c r="AMD16" s="130"/>
      <c r="AME16" s="130"/>
      <c r="AMF16" s="130"/>
      <c r="AMG16" s="130"/>
      <c r="AMH16" s="130"/>
      <c r="AMI16" s="130"/>
      <c r="AMJ16" s="130"/>
    </row>
    <row r="17" spans="1:1024" s="159" customFormat="1" ht="13.25" customHeight="1" x14ac:dyDescent="0.3">
      <c r="A17" s="161">
        <v>43973</v>
      </c>
      <c r="B17" s="162" t="s">
        <v>108</v>
      </c>
      <c r="C17" s="163"/>
      <c r="D17" s="164"/>
      <c r="E17" s="164"/>
      <c r="F17" s="164"/>
      <c r="G17" s="165"/>
      <c r="H17" s="166"/>
      <c r="I17" s="167">
        <v>117</v>
      </c>
      <c r="J17" s="167">
        <v>9</v>
      </c>
      <c r="K17" s="168">
        <f t="shared" si="0"/>
        <v>126</v>
      </c>
      <c r="L17" s="169"/>
      <c r="M17" s="163"/>
      <c r="N17" s="164"/>
      <c r="O17" s="164"/>
      <c r="P17" s="164"/>
      <c r="Q17" s="165"/>
      <c r="R17" s="166"/>
      <c r="S17" s="170">
        <f t="shared" si="1"/>
        <v>25813</v>
      </c>
      <c r="T17" s="170">
        <f t="shared" si="2"/>
        <v>1274</v>
      </c>
      <c r="U17" s="171">
        <f t="shared" si="3"/>
        <v>27087</v>
      </c>
      <c r="JH17" s="160"/>
      <c r="JI17" s="160"/>
      <c r="JJ17" s="160"/>
      <c r="JK17" s="160"/>
      <c r="JL17" s="160"/>
      <c r="JM17" s="160"/>
      <c r="JN17" s="160"/>
      <c r="JO17" s="160"/>
      <c r="JP17" s="160"/>
      <c r="JQ17" s="160"/>
      <c r="JR17" s="160"/>
      <c r="JS17" s="160"/>
      <c r="JT17" s="160"/>
      <c r="JU17" s="160"/>
      <c r="JV17" s="160"/>
      <c r="JW17" s="160"/>
      <c r="JX17" s="160"/>
      <c r="JY17" s="160"/>
      <c r="JZ17" s="160"/>
      <c r="KA17" s="160"/>
      <c r="KB17" s="160"/>
      <c r="KC17" s="160"/>
      <c r="KD17" s="160"/>
      <c r="KE17" s="160"/>
      <c r="KF17" s="160"/>
      <c r="KG17" s="160"/>
      <c r="KH17" s="160"/>
      <c r="KI17" s="160"/>
      <c r="KJ17" s="160"/>
      <c r="KK17" s="160"/>
      <c r="KL17" s="160"/>
      <c r="KM17" s="160"/>
      <c r="KN17" s="160"/>
      <c r="KO17" s="160"/>
      <c r="KP17" s="160"/>
      <c r="KQ17" s="160"/>
      <c r="KR17" s="160"/>
      <c r="KS17" s="160"/>
      <c r="KT17" s="160"/>
      <c r="KU17" s="160"/>
      <c r="KV17" s="160"/>
      <c r="KW17" s="160"/>
      <c r="KX17" s="160"/>
      <c r="KY17" s="160"/>
      <c r="KZ17" s="160"/>
      <c r="LA17" s="160"/>
      <c r="LB17" s="160"/>
      <c r="LC17" s="160"/>
      <c r="LD17" s="160"/>
      <c r="LE17" s="160"/>
      <c r="LF17" s="160"/>
      <c r="LG17" s="160"/>
      <c r="LH17" s="160"/>
      <c r="LI17" s="160"/>
      <c r="LJ17" s="160"/>
      <c r="LK17" s="160"/>
      <c r="LL17" s="160"/>
      <c r="LM17" s="160"/>
      <c r="LN17" s="160"/>
      <c r="LO17" s="160"/>
      <c r="LP17" s="160"/>
      <c r="LQ17" s="160"/>
      <c r="LR17" s="160"/>
      <c r="LS17" s="160"/>
      <c r="LT17" s="160"/>
      <c r="LU17" s="160"/>
      <c r="LV17" s="160"/>
      <c r="LW17" s="160"/>
      <c r="LX17" s="160"/>
      <c r="LY17" s="160"/>
      <c r="LZ17" s="160"/>
      <c r="MA17" s="160"/>
      <c r="MB17" s="160"/>
      <c r="MC17" s="160"/>
      <c r="MD17" s="160"/>
      <c r="ME17" s="160"/>
      <c r="MF17" s="160"/>
      <c r="MG17" s="160"/>
      <c r="MH17" s="160"/>
      <c r="MI17" s="160"/>
      <c r="MJ17" s="160"/>
      <c r="MK17" s="160"/>
      <c r="ML17" s="160"/>
      <c r="MM17" s="160"/>
      <c r="MN17" s="160"/>
      <c r="MO17" s="160"/>
      <c r="MP17" s="160"/>
      <c r="MQ17" s="160"/>
      <c r="MR17" s="160"/>
      <c r="MS17" s="160"/>
      <c r="MT17" s="160"/>
      <c r="MU17" s="160"/>
      <c r="MV17" s="160"/>
      <c r="MW17" s="160"/>
      <c r="MX17" s="160"/>
      <c r="MY17" s="160"/>
      <c r="MZ17" s="160"/>
      <c r="NA17" s="160"/>
      <c r="NB17" s="160"/>
      <c r="NC17" s="160"/>
      <c r="ND17" s="160"/>
      <c r="NE17" s="160"/>
      <c r="NF17" s="160"/>
      <c r="NG17" s="160"/>
      <c r="NH17" s="160"/>
      <c r="NI17" s="160"/>
      <c r="NJ17" s="160"/>
      <c r="NK17" s="160"/>
      <c r="NL17" s="160"/>
      <c r="NM17" s="160"/>
      <c r="NN17" s="160"/>
      <c r="NO17" s="160"/>
      <c r="NP17" s="160"/>
      <c r="NQ17" s="160"/>
      <c r="NR17" s="160"/>
      <c r="NS17" s="160"/>
      <c r="NT17" s="160"/>
      <c r="NU17" s="160"/>
      <c r="NV17" s="160"/>
      <c r="NW17" s="160"/>
      <c r="NX17" s="160"/>
      <c r="NY17" s="160"/>
      <c r="NZ17" s="160"/>
      <c r="OA17" s="160"/>
      <c r="OB17" s="160"/>
      <c r="OC17" s="160"/>
      <c r="OD17" s="160"/>
      <c r="OE17" s="160"/>
      <c r="OF17" s="160"/>
      <c r="OG17" s="160"/>
      <c r="OH17" s="160"/>
      <c r="OI17" s="160"/>
      <c r="OJ17" s="160"/>
      <c r="OK17" s="160"/>
      <c r="OL17" s="160"/>
      <c r="OM17" s="160"/>
      <c r="ON17" s="160"/>
      <c r="OO17" s="160"/>
      <c r="OP17" s="160"/>
      <c r="OQ17" s="160"/>
      <c r="OR17" s="160"/>
      <c r="OS17" s="160"/>
      <c r="OT17" s="160"/>
      <c r="OU17" s="160"/>
      <c r="OV17" s="160"/>
      <c r="OW17" s="160"/>
      <c r="OX17" s="160"/>
      <c r="OY17" s="160"/>
      <c r="OZ17" s="160"/>
      <c r="PA17" s="160"/>
      <c r="PB17" s="160"/>
      <c r="PC17" s="160"/>
      <c r="PD17" s="160"/>
      <c r="PE17" s="160"/>
      <c r="PF17" s="160"/>
      <c r="PG17" s="160"/>
      <c r="PH17" s="160"/>
      <c r="PI17" s="160"/>
      <c r="PJ17" s="160"/>
      <c r="PK17" s="160"/>
      <c r="PL17" s="160"/>
      <c r="PM17" s="160"/>
      <c r="PN17" s="160"/>
      <c r="PO17" s="160"/>
      <c r="PP17" s="160"/>
      <c r="PQ17" s="160"/>
      <c r="PR17" s="160"/>
      <c r="PS17" s="160"/>
      <c r="PT17" s="160"/>
      <c r="PU17" s="160"/>
      <c r="PV17" s="160"/>
      <c r="PW17" s="160"/>
      <c r="PX17" s="160"/>
      <c r="PY17" s="160"/>
      <c r="PZ17" s="160"/>
      <c r="QA17" s="160"/>
      <c r="QB17" s="160"/>
      <c r="QC17" s="160"/>
      <c r="QD17" s="160"/>
      <c r="QE17" s="160"/>
      <c r="AIR17" s="130"/>
      <c r="AIS17" s="130"/>
      <c r="AIT17" s="130"/>
      <c r="AIU17" s="130"/>
      <c r="AIV17" s="130"/>
      <c r="AIW17" s="130"/>
      <c r="AIX17" s="130"/>
      <c r="AIY17" s="130"/>
      <c r="AIZ17" s="130"/>
      <c r="AJA17" s="130"/>
      <c r="AJB17" s="130"/>
      <c r="AJC17" s="130"/>
      <c r="AJD17" s="130"/>
      <c r="AJE17" s="130"/>
      <c r="AJF17" s="130"/>
      <c r="AJG17" s="130"/>
      <c r="AJH17" s="130"/>
      <c r="AJI17" s="130"/>
      <c r="AJJ17" s="130"/>
      <c r="AJK17" s="130"/>
      <c r="AJL17" s="130"/>
      <c r="AJM17" s="130"/>
      <c r="AJN17" s="130"/>
      <c r="AJO17" s="130"/>
      <c r="AJP17" s="130"/>
      <c r="AJQ17" s="130"/>
      <c r="AJR17" s="130"/>
      <c r="AJS17" s="130"/>
      <c r="AJT17" s="130"/>
      <c r="AJU17" s="130"/>
      <c r="AJV17" s="130"/>
      <c r="AJW17" s="130"/>
      <c r="AJX17" s="130"/>
      <c r="AJY17" s="130"/>
      <c r="AJZ17" s="130"/>
      <c r="AKA17" s="130"/>
      <c r="AKB17" s="130"/>
      <c r="AKC17" s="130"/>
      <c r="AKD17" s="130"/>
      <c r="AKE17" s="130"/>
      <c r="AKF17" s="130"/>
      <c r="AKG17" s="130"/>
      <c r="AKH17" s="130"/>
      <c r="AKI17" s="130"/>
      <c r="AKJ17" s="130"/>
      <c r="AKK17" s="130"/>
      <c r="AKL17" s="130"/>
      <c r="AKM17" s="130"/>
      <c r="AKN17" s="130"/>
      <c r="AKO17" s="130"/>
      <c r="AKP17" s="130"/>
      <c r="AKQ17" s="130"/>
      <c r="AKR17" s="130"/>
      <c r="AKS17" s="130"/>
      <c r="AKT17" s="130"/>
      <c r="AKU17" s="130"/>
      <c r="AKV17" s="130"/>
      <c r="AKW17" s="130"/>
      <c r="AKX17" s="130"/>
      <c r="AKY17" s="130"/>
      <c r="AKZ17" s="130"/>
      <c r="ALA17" s="130"/>
      <c r="ALB17" s="130"/>
      <c r="ALC17" s="130"/>
      <c r="ALD17" s="130"/>
      <c r="ALE17" s="130"/>
      <c r="ALF17" s="130"/>
      <c r="ALG17" s="130"/>
      <c r="ALH17" s="130"/>
      <c r="ALI17" s="130"/>
      <c r="ALJ17" s="130"/>
      <c r="ALK17" s="130"/>
      <c r="ALL17" s="130"/>
      <c r="ALM17" s="130"/>
      <c r="ALN17" s="130"/>
      <c r="ALO17" s="130"/>
      <c r="ALP17" s="130"/>
      <c r="ALQ17" s="130"/>
      <c r="ALR17" s="130"/>
      <c r="ALS17" s="130"/>
      <c r="ALT17" s="130"/>
      <c r="ALU17" s="130"/>
      <c r="ALV17" s="130"/>
      <c r="ALW17" s="130"/>
      <c r="ALX17" s="130"/>
      <c r="ALY17" s="130"/>
      <c r="ALZ17" s="130"/>
      <c r="AMA17" s="130"/>
      <c r="AMB17" s="130"/>
      <c r="AMC17" s="130"/>
      <c r="AMD17" s="130"/>
      <c r="AME17" s="130"/>
      <c r="AMF17" s="130"/>
      <c r="AMG17" s="130"/>
      <c r="AMH17" s="130"/>
      <c r="AMI17" s="130"/>
      <c r="AMJ17" s="130"/>
    </row>
    <row r="18" spans="1:1024" s="159" customFormat="1" ht="13.25" customHeight="1" x14ac:dyDescent="0.3">
      <c r="A18" s="161">
        <v>43972</v>
      </c>
      <c r="B18" s="162" t="s">
        <v>108</v>
      </c>
      <c r="C18" s="163"/>
      <c r="D18" s="164"/>
      <c r="E18" s="164"/>
      <c r="F18" s="164"/>
      <c r="G18" s="165"/>
      <c r="H18" s="166"/>
      <c r="I18" s="167">
        <v>137</v>
      </c>
      <c r="J18" s="167">
        <v>8</v>
      </c>
      <c r="K18" s="168">
        <f t="shared" si="0"/>
        <v>145</v>
      </c>
      <c r="L18" s="169"/>
      <c r="M18" s="163"/>
      <c r="N18" s="164"/>
      <c r="O18" s="164"/>
      <c r="P18" s="164"/>
      <c r="Q18" s="165"/>
      <c r="R18" s="166"/>
      <c r="S18" s="170">
        <f t="shared" si="1"/>
        <v>25696</v>
      </c>
      <c r="T18" s="170">
        <f t="shared" si="2"/>
        <v>1265</v>
      </c>
      <c r="U18" s="171">
        <f t="shared" si="3"/>
        <v>26961</v>
      </c>
      <c r="JH18" s="160"/>
      <c r="JI18" s="160"/>
      <c r="JJ18" s="160"/>
      <c r="JK18" s="160"/>
      <c r="JL18" s="160"/>
      <c r="JM18" s="160"/>
      <c r="JN18" s="160"/>
      <c r="JO18" s="160"/>
      <c r="JP18" s="160"/>
      <c r="JQ18" s="160"/>
      <c r="JR18" s="160"/>
      <c r="JS18" s="160"/>
      <c r="JT18" s="160"/>
      <c r="JU18" s="160"/>
      <c r="JV18" s="160"/>
      <c r="JW18" s="160"/>
      <c r="JX18" s="160"/>
      <c r="JY18" s="160"/>
      <c r="JZ18" s="160"/>
      <c r="KA18" s="160"/>
      <c r="KB18" s="160"/>
      <c r="KC18" s="160"/>
      <c r="KD18" s="160"/>
      <c r="KE18" s="160"/>
      <c r="KF18" s="160"/>
      <c r="KG18" s="160"/>
      <c r="KH18" s="160"/>
      <c r="KI18" s="160"/>
      <c r="KJ18" s="160"/>
      <c r="KK18" s="160"/>
      <c r="KL18" s="160"/>
      <c r="KM18" s="160"/>
      <c r="KN18" s="160"/>
      <c r="KO18" s="160"/>
      <c r="KP18" s="160"/>
      <c r="KQ18" s="160"/>
      <c r="KR18" s="160"/>
      <c r="KS18" s="160"/>
      <c r="KT18" s="160"/>
      <c r="KU18" s="160"/>
      <c r="KV18" s="160"/>
      <c r="KW18" s="160"/>
      <c r="KX18" s="160"/>
      <c r="KY18" s="160"/>
      <c r="KZ18" s="160"/>
      <c r="LA18" s="160"/>
      <c r="LB18" s="160"/>
      <c r="LC18" s="160"/>
      <c r="LD18" s="160"/>
      <c r="LE18" s="160"/>
      <c r="LF18" s="160"/>
      <c r="LG18" s="160"/>
      <c r="LH18" s="160"/>
      <c r="LI18" s="160"/>
      <c r="LJ18" s="160"/>
      <c r="LK18" s="160"/>
      <c r="LL18" s="160"/>
      <c r="LM18" s="160"/>
      <c r="LN18" s="160"/>
      <c r="LO18" s="160"/>
      <c r="LP18" s="160"/>
      <c r="LQ18" s="160"/>
      <c r="LR18" s="160"/>
      <c r="LS18" s="160"/>
      <c r="LT18" s="160"/>
      <c r="LU18" s="160"/>
      <c r="LV18" s="160"/>
      <c r="LW18" s="160"/>
      <c r="LX18" s="160"/>
      <c r="LY18" s="160"/>
      <c r="LZ18" s="160"/>
      <c r="MA18" s="160"/>
      <c r="MB18" s="160"/>
      <c r="MC18" s="160"/>
      <c r="MD18" s="160"/>
      <c r="ME18" s="160"/>
      <c r="MF18" s="160"/>
      <c r="MG18" s="160"/>
      <c r="MH18" s="160"/>
      <c r="MI18" s="160"/>
      <c r="MJ18" s="160"/>
      <c r="MK18" s="160"/>
      <c r="ML18" s="160"/>
      <c r="MM18" s="160"/>
      <c r="MN18" s="160"/>
      <c r="MO18" s="160"/>
      <c r="MP18" s="160"/>
      <c r="MQ18" s="160"/>
      <c r="MR18" s="160"/>
      <c r="MS18" s="160"/>
      <c r="MT18" s="160"/>
      <c r="MU18" s="160"/>
      <c r="MV18" s="160"/>
      <c r="MW18" s="160"/>
      <c r="MX18" s="160"/>
      <c r="MY18" s="160"/>
      <c r="MZ18" s="160"/>
      <c r="NA18" s="160"/>
      <c r="NB18" s="160"/>
      <c r="NC18" s="160"/>
      <c r="ND18" s="160"/>
      <c r="NE18" s="160"/>
      <c r="NF18" s="160"/>
      <c r="NG18" s="160"/>
      <c r="NH18" s="160"/>
      <c r="NI18" s="160"/>
      <c r="NJ18" s="160"/>
      <c r="NK18" s="160"/>
      <c r="NL18" s="160"/>
      <c r="NM18" s="160"/>
      <c r="NN18" s="160"/>
      <c r="NO18" s="160"/>
      <c r="NP18" s="160"/>
      <c r="NQ18" s="160"/>
      <c r="NR18" s="160"/>
      <c r="NS18" s="160"/>
      <c r="NT18" s="160"/>
      <c r="NU18" s="160"/>
      <c r="NV18" s="160"/>
      <c r="NW18" s="160"/>
      <c r="NX18" s="160"/>
      <c r="NY18" s="160"/>
      <c r="NZ18" s="160"/>
      <c r="OA18" s="160"/>
      <c r="OB18" s="160"/>
      <c r="OC18" s="160"/>
      <c r="OD18" s="160"/>
      <c r="OE18" s="160"/>
      <c r="OF18" s="160"/>
      <c r="OG18" s="160"/>
      <c r="OH18" s="160"/>
      <c r="OI18" s="160"/>
      <c r="OJ18" s="160"/>
      <c r="OK18" s="160"/>
      <c r="OL18" s="160"/>
      <c r="OM18" s="160"/>
      <c r="ON18" s="160"/>
      <c r="OO18" s="160"/>
      <c r="OP18" s="160"/>
      <c r="OQ18" s="160"/>
      <c r="OR18" s="160"/>
      <c r="OS18" s="160"/>
      <c r="OT18" s="160"/>
      <c r="OU18" s="160"/>
      <c r="OV18" s="160"/>
      <c r="OW18" s="160"/>
      <c r="OX18" s="160"/>
      <c r="OY18" s="160"/>
      <c r="OZ18" s="160"/>
      <c r="PA18" s="160"/>
      <c r="PB18" s="160"/>
      <c r="PC18" s="160"/>
      <c r="PD18" s="160"/>
      <c r="PE18" s="160"/>
      <c r="PF18" s="160"/>
      <c r="PG18" s="160"/>
      <c r="PH18" s="160"/>
      <c r="PI18" s="160"/>
      <c r="PJ18" s="160"/>
      <c r="PK18" s="160"/>
      <c r="PL18" s="160"/>
      <c r="PM18" s="160"/>
      <c r="PN18" s="160"/>
      <c r="PO18" s="160"/>
      <c r="PP18" s="160"/>
      <c r="PQ18" s="160"/>
      <c r="PR18" s="160"/>
      <c r="PS18" s="160"/>
      <c r="PT18" s="160"/>
      <c r="PU18" s="160"/>
      <c r="PV18" s="160"/>
      <c r="PW18" s="160"/>
      <c r="PX18" s="160"/>
      <c r="PY18" s="160"/>
      <c r="PZ18" s="160"/>
      <c r="QA18" s="160"/>
      <c r="QB18" s="160"/>
      <c r="QC18" s="160"/>
      <c r="QD18" s="160"/>
      <c r="QE18" s="160"/>
      <c r="AIR18" s="130"/>
      <c r="AIS18" s="130"/>
      <c r="AIT18" s="130"/>
      <c r="AIU18" s="130"/>
      <c r="AIV18" s="130"/>
      <c r="AIW18" s="130"/>
      <c r="AIX18" s="130"/>
      <c r="AIY18" s="130"/>
      <c r="AIZ18" s="130"/>
      <c r="AJA18" s="130"/>
      <c r="AJB18" s="130"/>
      <c r="AJC18" s="130"/>
      <c r="AJD18" s="130"/>
      <c r="AJE18" s="130"/>
      <c r="AJF18" s="130"/>
      <c r="AJG18" s="130"/>
      <c r="AJH18" s="130"/>
      <c r="AJI18" s="130"/>
      <c r="AJJ18" s="130"/>
      <c r="AJK18" s="130"/>
      <c r="AJL18" s="130"/>
      <c r="AJM18" s="130"/>
      <c r="AJN18" s="130"/>
      <c r="AJO18" s="130"/>
      <c r="AJP18" s="130"/>
      <c r="AJQ18" s="130"/>
      <c r="AJR18" s="130"/>
      <c r="AJS18" s="130"/>
      <c r="AJT18" s="130"/>
      <c r="AJU18" s="130"/>
      <c r="AJV18" s="130"/>
      <c r="AJW18" s="130"/>
      <c r="AJX18" s="130"/>
      <c r="AJY18" s="130"/>
      <c r="AJZ18" s="130"/>
      <c r="AKA18" s="130"/>
      <c r="AKB18" s="130"/>
      <c r="AKC18" s="130"/>
      <c r="AKD18" s="130"/>
      <c r="AKE18" s="130"/>
      <c r="AKF18" s="130"/>
      <c r="AKG18" s="130"/>
      <c r="AKH18" s="130"/>
      <c r="AKI18" s="130"/>
      <c r="AKJ18" s="130"/>
      <c r="AKK18" s="130"/>
      <c r="AKL18" s="130"/>
      <c r="AKM18" s="130"/>
      <c r="AKN18" s="130"/>
      <c r="AKO18" s="130"/>
      <c r="AKP18" s="130"/>
      <c r="AKQ18" s="130"/>
      <c r="AKR18" s="130"/>
      <c r="AKS18" s="130"/>
      <c r="AKT18" s="130"/>
      <c r="AKU18" s="130"/>
      <c r="AKV18" s="130"/>
      <c r="AKW18" s="130"/>
      <c r="AKX18" s="130"/>
      <c r="AKY18" s="130"/>
      <c r="AKZ18" s="130"/>
      <c r="ALA18" s="130"/>
      <c r="ALB18" s="130"/>
      <c r="ALC18" s="130"/>
      <c r="ALD18" s="130"/>
      <c r="ALE18" s="130"/>
      <c r="ALF18" s="130"/>
      <c r="ALG18" s="130"/>
      <c r="ALH18" s="130"/>
      <c r="ALI18" s="130"/>
      <c r="ALJ18" s="130"/>
      <c r="ALK18" s="130"/>
      <c r="ALL18" s="130"/>
      <c r="ALM18" s="130"/>
      <c r="ALN18" s="130"/>
      <c r="ALO18" s="130"/>
      <c r="ALP18" s="130"/>
      <c r="ALQ18" s="130"/>
      <c r="ALR18" s="130"/>
      <c r="ALS18" s="130"/>
      <c r="ALT18" s="130"/>
      <c r="ALU18" s="130"/>
      <c r="ALV18" s="130"/>
      <c r="ALW18" s="130"/>
      <c r="ALX18" s="130"/>
      <c r="ALY18" s="130"/>
      <c r="ALZ18" s="130"/>
      <c r="AMA18" s="130"/>
      <c r="AMB18" s="130"/>
      <c r="AMC18" s="130"/>
      <c r="AMD18" s="130"/>
      <c r="AME18" s="130"/>
      <c r="AMF18" s="130"/>
      <c r="AMG18" s="130"/>
      <c r="AMH18" s="130"/>
      <c r="AMI18" s="130"/>
      <c r="AMJ18" s="130"/>
    </row>
    <row r="19" spans="1:1024" s="159" customFormat="1" ht="13.25" customHeight="1" x14ac:dyDescent="0.3">
      <c r="A19" s="161">
        <v>43971</v>
      </c>
      <c r="B19" s="162" t="s">
        <v>108</v>
      </c>
      <c r="C19" s="163"/>
      <c r="D19" s="164"/>
      <c r="E19" s="164"/>
      <c r="F19" s="164"/>
      <c r="G19" s="165"/>
      <c r="H19" s="166"/>
      <c r="I19" s="167">
        <v>147</v>
      </c>
      <c r="J19" s="167">
        <v>6</v>
      </c>
      <c r="K19" s="168">
        <f t="shared" si="0"/>
        <v>153</v>
      </c>
      <c r="L19" s="169"/>
      <c r="M19" s="163"/>
      <c r="N19" s="164"/>
      <c r="O19" s="164"/>
      <c r="P19" s="164"/>
      <c r="Q19" s="165"/>
      <c r="R19" s="166"/>
      <c r="S19" s="170">
        <f t="shared" si="1"/>
        <v>25559</v>
      </c>
      <c r="T19" s="170">
        <f t="shared" si="2"/>
        <v>1257</v>
      </c>
      <c r="U19" s="171">
        <f t="shared" si="3"/>
        <v>26816</v>
      </c>
      <c r="JH19" s="160"/>
      <c r="JI19" s="160"/>
      <c r="JJ19" s="160"/>
      <c r="JK19" s="160"/>
      <c r="JL19" s="160"/>
      <c r="JM19" s="160"/>
      <c r="JN19" s="160"/>
      <c r="JO19" s="160"/>
      <c r="JP19" s="160"/>
      <c r="JQ19" s="160"/>
      <c r="JR19" s="160"/>
      <c r="JS19" s="160"/>
      <c r="JT19" s="160"/>
      <c r="JU19" s="160"/>
      <c r="JV19" s="160"/>
      <c r="JW19" s="160"/>
      <c r="JX19" s="160"/>
      <c r="JY19" s="160"/>
      <c r="JZ19" s="160"/>
      <c r="KA19" s="160"/>
      <c r="KB19" s="160"/>
      <c r="KC19" s="160"/>
      <c r="KD19" s="160"/>
      <c r="KE19" s="160"/>
      <c r="KF19" s="160"/>
      <c r="KG19" s="160"/>
      <c r="KH19" s="160"/>
      <c r="KI19" s="160"/>
      <c r="KJ19" s="160"/>
      <c r="KK19" s="160"/>
      <c r="KL19" s="160"/>
      <c r="KM19" s="160"/>
      <c r="KN19" s="160"/>
      <c r="KO19" s="160"/>
      <c r="KP19" s="160"/>
      <c r="KQ19" s="160"/>
      <c r="KR19" s="160"/>
      <c r="KS19" s="160"/>
      <c r="KT19" s="160"/>
      <c r="KU19" s="160"/>
      <c r="KV19" s="160"/>
      <c r="KW19" s="160"/>
      <c r="KX19" s="160"/>
      <c r="KY19" s="160"/>
      <c r="KZ19" s="160"/>
      <c r="LA19" s="160"/>
      <c r="LB19" s="160"/>
      <c r="LC19" s="160"/>
      <c r="LD19" s="160"/>
      <c r="LE19" s="160"/>
      <c r="LF19" s="160"/>
      <c r="LG19" s="160"/>
      <c r="LH19" s="160"/>
      <c r="LI19" s="160"/>
      <c r="LJ19" s="160"/>
      <c r="LK19" s="160"/>
      <c r="LL19" s="160"/>
      <c r="LM19" s="160"/>
      <c r="LN19" s="160"/>
      <c r="LO19" s="160"/>
      <c r="LP19" s="160"/>
      <c r="LQ19" s="160"/>
      <c r="LR19" s="160"/>
      <c r="LS19" s="160"/>
      <c r="LT19" s="160"/>
      <c r="LU19" s="160"/>
      <c r="LV19" s="160"/>
      <c r="LW19" s="160"/>
      <c r="LX19" s="160"/>
      <c r="LY19" s="160"/>
      <c r="LZ19" s="160"/>
      <c r="MA19" s="160"/>
      <c r="MB19" s="160"/>
      <c r="MC19" s="160"/>
      <c r="MD19" s="160"/>
      <c r="ME19" s="160"/>
      <c r="MF19" s="160"/>
      <c r="MG19" s="160"/>
      <c r="MH19" s="160"/>
      <c r="MI19" s="160"/>
      <c r="MJ19" s="160"/>
      <c r="MK19" s="160"/>
      <c r="ML19" s="160"/>
      <c r="MM19" s="160"/>
      <c r="MN19" s="160"/>
      <c r="MO19" s="160"/>
      <c r="MP19" s="160"/>
      <c r="MQ19" s="160"/>
      <c r="MR19" s="160"/>
      <c r="MS19" s="160"/>
      <c r="MT19" s="160"/>
      <c r="MU19" s="160"/>
      <c r="MV19" s="160"/>
      <c r="MW19" s="160"/>
      <c r="MX19" s="160"/>
      <c r="MY19" s="160"/>
      <c r="MZ19" s="160"/>
      <c r="NA19" s="160"/>
      <c r="NB19" s="160"/>
      <c r="NC19" s="160"/>
      <c r="ND19" s="160"/>
      <c r="NE19" s="160"/>
      <c r="NF19" s="160"/>
      <c r="NG19" s="160"/>
      <c r="NH19" s="160"/>
      <c r="NI19" s="160"/>
      <c r="NJ19" s="160"/>
      <c r="NK19" s="160"/>
      <c r="NL19" s="160"/>
      <c r="NM19" s="160"/>
      <c r="NN19" s="160"/>
      <c r="NO19" s="160"/>
      <c r="NP19" s="160"/>
      <c r="NQ19" s="160"/>
      <c r="NR19" s="160"/>
      <c r="NS19" s="160"/>
      <c r="NT19" s="160"/>
      <c r="NU19" s="160"/>
      <c r="NV19" s="160"/>
      <c r="NW19" s="160"/>
      <c r="NX19" s="160"/>
      <c r="NY19" s="160"/>
      <c r="NZ19" s="160"/>
      <c r="OA19" s="160"/>
      <c r="OB19" s="160"/>
      <c r="OC19" s="160"/>
      <c r="OD19" s="160"/>
      <c r="OE19" s="160"/>
      <c r="OF19" s="160"/>
      <c r="OG19" s="160"/>
      <c r="OH19" s="160"/>
      <c r="OI19" s="160"/>
      <c r="OJ19" s="160"/>
      <c r="OK19" s="160"/>
      <c r="OL19" s="160"/>
      <c r="OM19" s="160"/>
      <c r="ON19" s="160"/>
      <c r="OO19" s="160"/>
      <c r="OP19" s="160"/>
      <c r="OQ19" s="160"/>
      <c r="OR19" s="160"/>
      <c r="OS19" s="160"/>
      <c r="OT19" s="160"/>
      <c r="OU19" s="160"/>
      <c r="OV19" s="160"/>
      <c r="OW19" s="160"/>
      <c r="OX19" s="160"/>
      <c r="OY19" s="160"/>
      <c r="OZ19" s="160"/>
      <c r="PA19" s="160"/>
      <c r="PB19" s="160"/>
      <c r="PC19" s="160"/>
      <c r="PD19" s="160"/>
      <c r="PE19" s="160"/>
      <c r="PF19" s="160"/>
      <c r="PG19" s="160"/>
      <c r="PH19" s="160"/>
      <c r="PI19" s="160"/>
      <c r="PJ19" s="160"/>
      <c r="PK19" s="160"/>
      <c r="PL19" s="160"/>
      <c r="PM19" s="160"/>
      <c r="PN19" s="160"/>
      <c r="PO19" s="160"/>
      <c r="PP19" s="160"/>
      <c r="PQ19" s="160"/>
      <c r="PR19" s="160"/>
      <c r="PS19" s="160"/>
      <c r="PT19" s="160"/>
      <c r="PU19" s="160"/>
      <c r="PV19" s="160"/>
      <c r="PW19" s="160"/>
      <c r="PX19" s="160"/>
      <c r="PY19" s="160"/>
      <c r="PZ19" s="160"/>
      <c r="QA19" s="160"/>
      <c r="QB19" s="160"/>
      <c r="QC19" s="160"/>
      <c r="QD19" s="160"/>
      <c r="QE19" s="160"/>
      <c r="AIR19" s="130"/>
      <c r="AIS19" s="130"/>
      <c r="AIT19" s="130"/>
      <c r="AIU19" s="130"/>
      <c r="AIV19" s="130"/>
      <c r="AIW19" s="130"/>
      <c r="AIX19" s="130"/>
      <c r="AIY19" s="130"/>
      <c r="AIZ19" s="130"/>
      <c r="AJA19" s="130"/>
      <c r="AJB19" s="130"/>
      <c r="AJC19" s="130"/>
      <c r="AJD19" s="130"/>
      <c r="AJE19" s="130"/>
      <c r="AJF19" s="130"/>
      <c r="AJG19" s="130"/>
      <c r="AJH19" s="130"/>
      <c r="AJI19" s="130"/>
      <c r="AJJ19" s="130"/>
      <c r="AJK19" s="130"/>
      <c r="AJL19" s="130"/>
      <c r="AJM19" s="130"/>
      <c r="AJN19" s="130"/>
      <c r="AJO19" s="130"/>
      <c r="AJP19" s="130"/>
      <c r="AJQ19" s="130"/>
      <c r="AJR19" s="130"/>
      <c r="AJS19" s="130"/>
      <c r="AJT19" s="130"/>
      <c r="AJU19" s="130"/>
      <c r="AJV19" s="130"/>
      <c r="AJW19" s="130"/>
      <c r="AJX19" s="130"/>
      <c r="AJY19" s="130"/>
      <c r="AJZ19" s="130"/>
      <c r="AKA19" s="130"/>
      <c r="AKB19" s="130"/>
      <c r="AKC19" s="130"/>
      <c r="AKD19" s="130"/>
      <c r="AKE19" s="130"/>
      <c r="AKF19" s="130"/>
      <c r="AKG19" s="130"/>
      <c r="AKH19" s="130"/>
      <c r="AKI19" s="130"/>
      <c r="AKJ19" s="130"/>
      <c r="AKK19" s="130"/>
      <c r="AKL19" s="130"/>
      <c r="AKM19" s="130"/>
      <c r="AKN19" s="130"/>
      <c r="AKO19" s="130"/>
      <c r="AKP19" s="130"/>
      <c r="AKQ19" s="130"/>
      <c r="AKR19" s="130"/>
      <c r="AKS19" s="130"/>
      <c r="AKT19" s="130"/>
      <c r="AKU19" s="130"/>
      <c r="AKV19" s="130"/>
      <c r="AKW19" s="130"/>
      <c r="AKX19" s="130"/>
      <c r="AKY19" s="130"/>
      <c r="AKZ19" s="130"/>
      <c r="ALA19" s="130"/>
      <c r="ALB19" s="130"/>
      <c r="ALC19" s="130"/>
      <c r="ALD19" s="130"/>
      <c r="ALE19" s="130"/>
      <c r="ALF19" s="130"/>
      <c r="ALG19" s="130"/>
      <c r="ALH19" s="130"/>
      <c r="ALI19" s="130"/>
      <c r="ALJ19" s="130"/>
      <c r="ALK19" s="130"/>
      <c r="ALL19" s="130"/>
      <c r="ALM19" s="130"/>
      <c r="ALN19" s="130"/>
      <c r="ALO19" s="130"/>
      <c r="ALP19" s="130"/>
      <c r="ALQ19" s="130"/>
      <c r="ALR19" s="130"/>
      <c r="ALS19" s="130"/>
      <c r="ALT19" s="130"/>
      <c r="ALU19" s="130"/>
      <c r="ALV19" s="130"/>
      <c r="ALW19" s="130"/>
      <c r="ALX19" s="130"/>
      <c r="ALY19" s="130"/>
      <c r="ALZ19" s="130"/>
      <c r="AMA19" s="130"/>
      <c r="AMB19" s="130"/>
      <c r="AMC19" s="130"/>
      <c r="AMD19" s="130"/>
      <c r="AME19" s="130"/>
      <c r="AMF19" s="130"/>
      <c r="AMG19" s="130"/>
      <c r="AMH19" s="130"/>
      <c r="AMI19" s="130"/>
      <c r="AMJ19" s="130"/>
    </row>
    <row r="20" spans="1:1024" s="143" customFormat="1" ht="13.25" customHeight="1" x14ac:dyDescent="0.3">
      <c r="A20" s="161">
        <v>43970</v>
      </c>
      <c r="B20" s="162" t="s">
        <v>108</v>
      </c>
      <c r="C20" s="163"/>
      <c r="D20" s="164"/>
      <c r="E20" s="164"/>
      <c r="F20" s="164"/>
      <c r="G20" s="165"/>
      <c r="H20" s="166"/>
      <c r="I20" s="167">
        <v>138</v>
      </c>
      <c r="J20" s="167">
        <v>10</v>
      </c>
      <c r="K20" s="168">
        <f t="shared" si="0"/>
        <v>148</v>
      </c>
      <c r="L20" s="169"/>
      <c r="M20" s="163"/>
      <c r="N20" s="164"/>
      <c r="O20" s="164"/>
      <c r="P20" s="164"/>
      <c r="Q20" s="165"/>
      <c r="R20" s="166"/>
      <c r="S20" s="170">
        <f t="shared" si="1"/>
        <v>25412</v>
      </c>
      <c r="T20" s="170">
        <f t="shared" si="2"/>
        <v>1251</v>
      </c>
      <c r="U20" s="171">
        <f t="shared" si="3"/>
        <v>26663</v>
      </c>
      <c r="AIR20" s="130"/>
      <c r="AIS20" s="130"/>
      <c r="AIT20" s="130"/>
      <c r="AIU20" s="130"/>
      <c r="AIV20" s="130"/>
      <c r="AIW20" s="130"/>
      <c r="AIX20" s="130"/>
      <c r="AIY20" s="130"/>
      <c r="AIZ20" s="130"/>
      <c r="AJA20" s="130"/>
      <c r="AJB20" s="130"/>
      <c r="AJC20" s="130"/>
      <c r="AJD20" s="130"/>
      <c r="AJE20" s="130"/>
      <c r="AJF20" s="130"/>
      <c r="AJG20" s="130"/>
      <c r="AJH20" s="130"/>
      <c r="AJI20" s="130"/>
      <c r="AJJ20" s="130"/>
      <c r="AJK20" s="130"/>
      <c r="AJL20" s="130"/>
      <c r="AJM20" s="130"/>
      <c r="AJN20" s="130"/>
      <c r="AJO20" s="130"/>
      <c r="AJP20" s="130"/>
      <c r="AJQ20" s="130"/>
      <c r="AJR20" s="130"/>
      <c r="AJS20" s="130"/>
      <c r="AJT20" s="130"/>
      <c r="AJU20" s="130"/>
      <c r="AJV20" s="130"/>
      <c r="AJW20" s="130"/>
      <c r="AJX20" s="130"/>
      <c r="AJY20" s="130"/>
      <c r="AJZ20" s="130"/>
      <c r="AKA20" s="130"/>
      <c r="AKB20" s="130"/>
      <c r="AKC20" s="130"/>
      <c r="AKD20" s="130"/>
      <c r="AKE20" s="130"/>
      <c r="AKF20" s="130"/>
      <c r="AKG20" s="130"/>
      <c r="AKH20" s="130"/>
      <c r="AKI20" s="130"/>
      <c r="AKJ20" s="130"/>
      <c r="AKK20" s="130"/>
      <c r="AKL20" s="130"/>
      <c r="AKM20" s="130"/>
      <c r="AKN20" s="130"/>
      <c r="AKO20" s="130"/>
      <c r="AKP20" s="130"/>
      <c r="AKQ20" s="130"/>
      <c r="AKR20" s="130"/>
      <c r="AKS20" s="130"/>
      <c r="AKT20" s="130"/>
      <c r="AKU20" s="130"/>
      <c r="AKV20" s="130"/>
      <c r="AKW20" s="130"/>
      <c r="AKX20" s="130"/>
      <c r="AKY20" s="130"/>
      <c r="AKZ20" s="130"/>
      <c r="ALA20" s="130"/>
      <c r="ALB20" s="130"/>
      <c r="ALC20" s="130"/>
      <c r="ALD20" s="130"/>
      <c r="ALE20" s="130"/>
      <c r="ALF20" s="130"/>
      <c r="ALG20" s="130"/>
      <c r="ALH20" s="130"/>
      <c r="ALI20" s="130"/>
      <c r="ALJ20" s="130"/>
      <c r="ALK20" s="130"/>
      <c r="ALL20" s="130"/>
      <c r="ALM20" s="130"/>
      <c r="ALN20" s="130"/>
      <c r="ALO20" s="130"/>
      <c r="ALP20" s="130"/>
      <c r="ALQ20" s="130"/>
      <c r="ALR20" s="130"/>
      <c r="ALS20" s="130"/>
      <c r="ALT20" s="130"/>
      <c r="ALU20" s="130"/>
      <c r="ALV20" s="130"/>
      <c r="ALW20" s="130"/>
      <c r="ALX20" s="130"/>
      <c r="ALY20" s="130"/>
      <c r="ALZ20" s="130"/>
      <c r="AMA20" s="130"/>
      <c r="AMB20" s="130"/>
      <c r="AMC20" s="130"/>
      <c r="AMD20" s="130"/>
      <c r="AME20" s="130"/>
      <c r="AMF20" s="130"/>
      <c r="AMG20" s="130"/>
      <c r="AMH20" s="130"/>
      <c r="AMI20" s="130"/>
      <c r="AMJ20" s="130"/>
    </row>
    <row r="21" spans="1:1024" s="143" customFormat="1" ht="13.25" customHeight="1" x14ac:dyDescent="0.3">
      <c r="A21" s="161">
        <v>43969</v>
      </c>
      <c r="B21" s="162" t="s">
        <v>108</v>
      </c>
      <c r="C21" s="163"/>
      <c r="D21" s="164"/>
      <c r="E21" s="164"/>
      <c r="F21" s="164"/>
      <c r="G21" s="165"/>
      <c r="H21" s="166"/>
      <c r="I21" s="167">
        <v>140</v>
      </c>
      <c r="J21" s="167">
        <v>10</v>
      </c>
      <c r="K21" s="168">
        <f t="shared" si="0"/>
        <v>150</v>
      </c>
      <c r="L21" s="169"/>
      <c r="M21" s="163"/>
      <c r="N21" s="164"/>
      <c r="O21" s="164"/>
      <c r="P21" s="164"/>
      <c r="Q21" s="165"/>
      <c r="R21" s="166"/>
      <c r="S21" s="170">
        <f t="shared" si="1"/>
        <v>25274</v>
      </c>
      <c r="T21" s="170">
        <f t="shared" si="2"/>
        <v>1241</v>
      </c>
      <c r="U21" s="171">
        <f t="shared" si="3"/>
        <v>26515</v>
      </c>
      <c r="AIR21" s="130"/>
      <c r="AIS21" s="130"/>
      <c r="AIT21" s="130"/>
      <c r="AIU21" s="130"/>
      <c r="AIV21" s="130"/>
      <c r="AIW21" s="130"/>
      <c r="AIX21" s="130"/>
      <c r="AIY21" s="130"/>
      <c r="AIZ21" s="130"/>
      <c r="AJA21" s="130"/>
      <c r="AJB21" s="130"/>
      <c r="AJC21" s="130"/>
      <c r="AJD21" s="130"/>
      <c r="AJE21" s="130"/>
      <c r="AJF21" s="130"/>
      <c r="AJG21" s="130"/>
      <c r="AJH21" s="130"/>
      <c r="AJI21" s="130"/>
      <c r="AJJ21" s="130"/>
      <c r="AJK21" s="130"/>
      <c r="AJL21" s="130"/>
      <c r="AJM21" s="130"/>
      <c r="AJN21" s="130"/>
      <c r="AJO21" s="130"/>
      <c r="AJP21" s="130"/>
      <c r="AJQ21" s="130"/>
      <c r="AJR21" s="130"/>
      <c r="AJS21" s="130"/>
      <c r="AJT21" s="130"/>
      <c r="AJU21" s="130"/>
      <c r="AJV21" s="130"/>
      <c r="AJW21" s="130"/>
      <c r="AJX21" s="130"/>
      <c r="AJY21" s="130"/>
      <c r="AJZ21" s="130"/>
      <c r="AKA21" s="130"/>
      <c r="AKB21" s="130"/>
      <c r="AKC21" s="130"/>
      <c r="AKD21" s="130"/>
      <c r="AKE21" s="130"/>
      <c r="AKF21" s="130"/>
      <c r="AKG21" s="130"/>
      <c r="AKH21" s="130"/>
      <c r="AKI21" s="130"/>
      <c r="AKJ21" s="130"/>
      <c r="AKK21" s="130"/>
      <c r="AKL21" s="130"/>
      <c r="AKM21" s="130"/>
      <c r="AKN21" s="130"/>
      <c r="AKO21" s="130"/>
      <c r="AKP21" s="130"/>
      <c r="AKQ21" s="130"/>
      <c r="AKR21" s="130"/>
      <c r="AKS21" s="130"/>
      <c r="AKT21" s="130"/>
      <c r="AKU21" s="130"/>
      <c r="AKV21" s="130"/>
      <c r="AKW21" s="130"/>
      <c r="AKX21" s="130"/>
      <c r="AKY21" s="130"/>
      <c r="AKZ21" s="130"/>
      <c r="ALA21" s="130"/>
      <c r="ALB21" s="130"/>
      <c r="ALC21" s="130"/>
      <c r="ALD21" s="130"/>
      <c r="ALE21" s="130"/>
      <c r="ALF21" s="130"/>
      <c r="ALG21" s="130"/>
      <c r="ALH21" s="130"/>
      <c r="ALI21" s="130"/>
      <c r="ALJ21" s="130"/>
      <c r="ALK21" s="130"/>
      <c r="ALL21" s="130"/>
      <c r="ALM21" s="130"/>
      <c r="ALN21" s="130"/>
      <c r="ALO21" s="130"/>
      <c r="ALP21" s="130"/>
      <c r="ALQ21" s="130"/>
      <c r="ALR21" s="130"/>
      <c r="ALS21" s="130"/>
      <c r="ALT21" s="130"/>
      <c r="ALU21" s="130"/>
      <c r="ALV21" s="130"/>
      <c r="ALW21" s="130"/>
      <c r="ALX21" s="130"/>
      <c r="ALY21" s="130"/>
      <c r="ALZ21" s="130"/>
      <c r="AMA21" s="130"/>
      <c r="AMB21" s="130"/>
      <c r="AMC21" s="130"/>
      <c r="AMD21" s="130"/>
      <c r="AME21" s="130"/>
      <c r="AMF21" s="130"/>
      <c r="AMG21" s="130"/>
      <c r="AMH21" s="130"/>
      <c r="AMI21" s="130"/>
      <c r="AMJ21" s="130"/>
    </row>
    <row r="22" spans="1:1024" s="143" customFormat="1" ht="13.25" customHeight="1" x14ac:dyDescent="0.3">
      <c r="A22" s="161">
        <v>43968</v>
      </c>
      <c r="B22" s="162" t="s">
        <v>108</v>
      </c>
      <c r="C22" s="163"/>
      <c r="D22" s="164"/>
      <c r="E22" s="164"/>
      <c r="F22" s="164"/>
      <c r="G22" s="165"/>
      <c r="H22" s="166"/>
      <c r="I22" s="167">
        <v>133</v>
      </c>
      <c r="J22" s="167">
        <v>10</v>
      </c>
      <c r="K22" s="168">
        <f t="shared" si="0"/>
        <v>143</v>
      </c>
      <c r="L22" s="169"/>
      <c r="M22" s="163"/>
      <c r="N22" s="164"/>
      <c r="O22" s="164"/>
      <c r="P22" s="164"/>
      <c r="Q22" s="165"/>
      <c r="R22" s="166"/>
      <c r="S22" s="170">
        <f t="shared" si="1"/>
        <v>25134</v>
      </c>
      <c r="T22" s="170">
        <f t="shared" si="2"/>
        <v>1231</v>
      </c>
      <c r="U22" s="171">
        <f t="shared" si="3"/>
        <v>26365</v>
      </c>
      <c r="AIR22" s="130"/>
      <c r="AIS22" s="130"/>
      <c r="AIT22" s="130"/>
      <c r="AIU22" s="130"/>
      <c r="AIV22" s="130"/>
      <c r="AIW22" s="130"/>
      <c r="AIX22" s="130"/>
      <c r="AIY22" s="130"/>
      <c r="AIZ22" s="130"/>
      <c r="AJA22" s="130"/>
      <c r="AJB22" s="130"/>
      <c r="AJC22" s="130"/>
      <c r="AJD22" s="130"/>
      <c r="AJE22" s="130"/>
      <c r="AJF22" s="130"/>
      <c r="AJG22" s="130"/>
      <c r="AJH22" s="130"/>
      <c r="AJI22" s="130"/>
      <c r="AJJ22" s="130"/>
      <c r="AJK22" s="130"/>
      <c r="AJL22" s="130"/>
      <c r="AJM22" s="130"/>
      <c r="AJN22" s="130"/>
      <c r="AJO22" s="130"/>
      <c r="AJP22" s="130"/>
      <c r="AJQ22" s="130"/>
      <c r="AJR22" s="130"/>
      <c r="AJS22" s="130"/>
      <c r="AJT22" s="130"/>
      <c r="AJU22" s="130"/>
      <c r="AJV22" s="130"/>
      <c r="AJW22" s="130"/>
      <c r="AJX22" s="130"/>
      <c r="AJY22" s="130"/>
      <c r="AJZ22" s="130"/>
      <c r="AKA22" s="130"/>
      <c r="AKB22" s="130"/>
      <c r="AKC22" s="130"/>
      <c r="AKD22" s="130"/>
      <c r="AKE22" s="130"/>
      <c r="AKF22" s="130"/>
      <c r="AKG22" s="130"/>
      <c r="AKH22" s="130"/>
      <c r="AKI22" s="130"/>
      <c r="AKJ22" s="130"/>
      <c r="AKK22" s="130"/>
      <c r="AKL22" s="130"/>
      <c r="AKM22" s="130"/>
      <c r="AKN22" s="130"/>
      <c r="AKO22" s="130"/>
      <c r="AKP22" s="130"/>
      <c r="AKQ22" s="130"/>
      <c r="AKR22" s="130"/>
      <c r="AKS22" s="130"/>
      <c r="AKT22" s="130"/>
      <c r="AKU22" s="130"/>
      <c r="AKV22" s="130"/>
      <c r="AKW22" s="130"/>
      <c r="AKX22" s="130"/>
      <c r="AKY22" s="130"/>
      <c r="AKZ22" s="130"/>
      <c r="ALA22" s="130"/>
      <c r="ALB22" s="130"/>
      <c r="ALC22" s="130"/>
      <c r="ALD22" s="130"/>
      <c r="ALE22" s="130"/>
      <c r="ALF22" s="130"/>
      <c r="ALG22" s="130"/>
      <c r="ALH22" s="130"/>
      <c r="ALI22" s="130"/>
      <c r="ALJ22" s="130"/>
      <c r="ALK22" s="130"/>
      <c r="ALL22" s="130"/>
      <c r="ALM22" s="130"/>
      <c r="ALN22" s="130"/>
      <c r="ALO22" s="130"/>
      <c r="ALP22" s="130"/>
      <c r="ALQ22" s="130"/>
      <c r="ALR22" s="130"/>
      <c r="ALS22" s="130"/>
      <c r="ALT22" s="130"/>
      <c r="ALU22" s="130"/>
      <c r="ALV22" s="130"/>
      <c r="ALW22" s="130"/>
      <c r="ALX22" s="130"/>
      <c r="ALY22" s="130"/>
      <c r="ALZ22" s="130"/>
      <c r="AMA22" s="130"/>
      <c r="AMB22" s="130"/>
      <c r="AMC22" s="130"/>
      <c r="AMD22" s="130"/>
      <c r="AME22" s="130"/>
      <c r="AMF22" s="130"/>
      <c r="AMG22" s="130"/>
      <c r="AMH22" s="130"/>
      <c r="AMI22" s="130"/>
      <c r="AMJ22" s="130"/>
    </row>
    <row r="23" spans="1:1024" s="143" customFormat="1" ht="13.25" customHeight="1" x14ac:dyDescent="0.3">
      <c r="A23" s="161">
        <v>43967</v>
      </c>
      <c r="B23" s="162" t="s">
        <v>108</v>
      </c>
      <c r="C23" s="163"/>
      <c r="D23" s="164"/>
      <c r="E23" s="164"/>
      <c r="F23" s="164"/>
      <c r="G23" s="165"/>
      <c r="H23" s="166"/>
      <c r="I23" s="167">
        <v>162</v>
      </c>
      <c r="J23" s="167">
        <v>13</v>
      </c>
      <c r="K23" s="168">
        <f t="shared" si="0"/>
        <v>175</v>
      </c>
      <c r="L23" s="169"/>
      <c r="M23" s="163"/>
      <c r="N23" s="164"/>
      <c r="O23" s="164"/>
      <c r="P23" s="164"/>
      <c r="Q23" s="165"/>
      <c r="R23" s="166"/>
      <c r="S23" s="170">
        <f t="shared" si="1"/>
        <v>25001</v>
      </c>
      <c r="T23" s="170">
        <f t="shared" si="2"/>
        <v>1221</v>
      </c>
      <c r="U23" s="171">
        <f t="shared" si="3"/>
        <v>26222</v>
      </c>
      <c r="AIR23" s="130"/>
      <c r="AIS23" s="130"/>
      <c r="AIT23" s="130"/>
      <c r="AIU23" s="130"/>
      <c r="AIV23" s="130"/>
      <c r="AIW23" s="130"/>
      <c r="AIX23" s="130"/>
      <c r="AIY23" s="130"/>
      <c r="AIZ23" s="130"/>
      <c r="AJA23" s="130"/>
      <c r="AJB23" s="130"/>
      <c r="AJC23" s="130"/>
      <c r="AJD23" s="130"/>
      <c r="AJE23" s="130"/>
      <c r="AJF23" s="130"/>
      <c r="AJG23" s="130"/>
      <c r="AJH23" s="130"/>
      <c r="AJI23" s="130"/>
      <c r="AJJ23" s="130"/>
      <c r="AJK23" s="130"/>
      <c r="AJL23" s="130"/>
      <c r="AJM23" s="130"/>
      <c r="AJN23" s="130"/>
      <c r="AJO23" s="130"/>
      <c r="AJP23" s="130"/>
      <c r="AJQ23" s="130"/>
      <c r="AJR23" s="130"/>
      <c r="AJS23" s="130"/>
      <c r="AJT23" s="130"/>
      <c r="AJU23" s="130"/>
      <c r="AJV23" s="130"/>
      <c r="AJW23" s="130"/>
      <c r="AJX23" s="130"/>
      <c r="AJY23" s="130"/>
      <c r="AJZ23" s="130"/>
      <c r="AKA23" s="130"/>
      <c r="AKB23" s="130"/>
      <c r="AKC23" s="130"/>
      <c r="AKD23" s="130"/>
      <c r="AKE23" s="130"/>
      <c r="AKF23" s="130"/>
      <c r="AKG23" s="130"/>
      <c r="AKH23" s="130"/>
      <c r="AKI23" s="130"/>
      <c r="AKJ23" s="130"/>
      <c r="AKK23" s="130"/>
      <c r="AKL23" s="130"/>
      <c r="AKM23" s="130"/>
      <c r="AKN23" s="130"/>
      <c r="AKO23" s="130"/>
      <c r="AKP23" s="130"/>
      <c r="AKQ23" s="130"/>
      <c r="AKR23" s="130"/>
      <c r="AKS23" s="130"/>
      <c r="AKT23" s="130"/>
      <c r="AKU23" s="130"/>
      <c r="AKV23" s="130"/>
      <c r="AKW23" s="130"/>
      <c r="AKX23" s="130"/>
      <c r="AKY23" s="130"/>
      <c r="AKZ23" s="130"/>
      <c r="ALA23" s="130"/>
      <c r="ALB23" s="130"/>
      <c r="ALC23" s="130"/>
      <c r="ALD23" s="130"/>
      <c r="ALE23" s="130"/>
      <c r="ALF23" s="130"/>
      <c r="ALG23" s="130"/>
      <c r="ALH23" s="130"/>
      <c r="ALI23" s="130"/>
      <c r="ALJ23" s="130"/>
      <c r="ALK23" s="130"/>
      <c r="ALL23" s="130"/>
      <c r="ALM23" s="130"/>
      <c r="ALN23" s="130"/>
      <c r="ALO23" s="130"/>
      <c r="ALP23" s="130"/>
      <c r="ALQ23" s="130"/>
      <c r="ALR23" s="130"/>
      <c r="ALS23" s="130"/>
      <c r="ALT23" s="130"/>
      <c r="ALU23" s="130"/>
      <c r="ALV23" s="130"/>
      <c r="ALW23" s="130"/>
      <c r="ALX23" s="130"/>
      <c r="ALY23" s="130"/>
      <c r="ALZ23" s="130"/>
      <c r="AMA23" s="130"/>
      <c r="AMB23" s="130"/>
      <c r="AMC23" s="130"/>
      <c r="AMD23" s="130"/>
      <c r="AME23" s="130"/>
      <c r="AMF23" s="130"/>
      <c r="AMG23" s="130"/>
      <c r="AMH23" s="130"/>
      <c r="AMI23" s="130"/>
      <c r="AMJ23" s="130"/>
    </row>
    <row r="24" spans="1:1024" s="143" customFormat="1" ht="13.25" customHeight="1" x14ac:dyDescent="0.3">
      <c r="A24" s="161">
        <v>43966</v>
      </c>
      <c r="B24" s="162" t="s">
        <v>108</v>
      </c>
      <c r="C24" s="172">
        <v>145</v>
      </c>
      <c r="D24" s="173">
        <v>1909</v>
      </c>
      <c r="E24" s="173">
        <v>1745</v>
      </c>
      <c r="F24" s="173">
        <v>11</v>
      </c>
      <c r="G24" s="174">
        <f>ONS_WeeklyRegistratedDeaths!M33-ONS_WeeklyRegistratedDeaths!T33</f>
        <v>3810</v>
      </c>
      <c r="H24" s="167">
        <f>ONS_WeeklyOccurrenceDeaths!M33-ONS_WeeklyOccurrenceDeaths!T33</f>
        <v>2639</v>
      </c>
      <c r="I24" s="167">
        <v>165</v>
      </c>
      <c r="J24" s="167">
        <v>16</v>
      </c>
      <c r="K24" s="168">
        <f t="shared" si="0"/>
        <v>181</v>
      </c>
      <c r="L24" s="175">
        <f>SUM(K24:K30)</f>
        <v>1292</v>
      </c>
      <c r="M24" s="176">
        <f t="shared" ref="M24:R24" si="4">M31+C24</f>
        <v>1860</v>
      </c>
      <c r="N24" s="176">
        <f t="shared" si="4"/>
        <v>26730</v>
      </c>
      <c r="O24" s="176">
        <f t="shared" si="4"/>
        <v>12349</v>
      </c>
      <c r="P24" s="176">
        <f t="shared" si="4"/>
        <v>166</v>
      </c>
      <c r="Q24" s="176">
        <f t="shared" si="4"/>
        <v>41105</v>
      </c>
      <c r="R24" s="173">
        <f t="shared" si="4"/>
        <v>42173</v>
      </c>
      <c r="S24" s="170">
        <f t="shared" si="1"/>
        <v>24839</v>
      </c>
      <c r="T24" s="170">
        <f t="shared" si="2"/>
        <v>1208</v>
      </c>
      <c r="U24" s="171">
        <f t="shared" si="3"/>
        <v>26047</v>
      </c>
      <c r="AIR24" s="130"/>
      <c r="AIS24" s="130"/>
      <c r="AIT24" s="130"/>
      <c r="AIU24" s="130"/>
      <c r="AIV24" s="130"/>
      <c r="AIW24" s="130"/>
      <c r="AIX24" s="130"/>
      <c r="AIY24" s="130"/>
      <c r="AIZ24" s="130"/>
      <c r="AJA24" s="130"/>
      <c r="AJB24" s="130"/>
      <c r="AJC24" s="130"/>
      <c r="AJD24" s="130"/>
      <c r="AJE24" s="130"/>
      <c r="AJF24" s="130"/>
      <c r="AJG24" s="130"/>
      <c r="AJH24" s="130"/>
      <c r="AJI24" s="130"/>
      <c r="AJJ24" s="130"/>
      <c r="AJK24" s="130"/>
      <c r="AJL24" s="130"/>
      <c r="AJM24" s="130"/>
      <c r="AJN24" s="130"/>
      <c r="AJO24" s="130"/>
      <c r="AJP24" s="130"/>
      <c r="AJQ24" s="130"/>
      <c r="AJR24" s="130"/>
      <c r="AJS24" s="130"/>
      <c r="AJT24" s="130"/>
      <c r="AJU24" s="130"/>
      <c r="AJV24" s="130"/>
      <c r="AJW24" s="130"/>
      <c r="AJX24" s="130"/>
      <c r="AJY24" s="130"/>
      <c r="AJZ24" s="130"/>
      <c r="AKA24" s="130"/>
      <c r="AKB24" s="130"/>
      <c r="AKC24" s="130"/>
      <c r="AKD24" s="130"/>
      <c r="AKE24" s="130"/>
      <c r="AKF24" s="130"/>
      <c r="AKG24" s="130"/>
      <c r="AKH24" s="130"/>
      <c r="AKI24" s="130"/>
      <c r="AKJ24" s="130"/>
      <c r="AKK24" s="130"/>
      <c r="AKL24" s="130"/>
      <c r="AKM24" s="130"/>
      <c r="AKN24" s="130"/>
      <c r="AKO24" s="130"/>
      <c r="AKP24" s="130"/>
      <c r="AKQ24" s="130"/>
      <c r="AKR24" s="130"/>
      <c r="AKS24" s="130"/>
      <c r="AKT24" s="130"/>
      <c r="AKU24" s="130"/>
      <c r="AKV24" s="130"/>
      <c r="AKW24" s="130"/>
      <c r="AKX24" s="130"/>
      <c r="AKY24" s="130"/>
      <c r="AKZ24" s="130"/>
      <c r="ALA24" s="130"/>
      <c r="ALB24" s="130"/>
      <c r="ALC24" s="130"/>
      <c r="ALD24" s="130"/>
      <c r="ALE24" s="130"/>
      <c r="ALF24" s="130"/>
      <c r="ALG24" s="130"/>
      <c r="ALH24" s="130"/>
      <c r="ALI24" s="130"/>
      <c r="ALJ24" s="130"/>
      <c r="ALK24" s="130"/>
      <c r="ALL24" s="130"/>
      <c r="ALM24" s="130"/>
      <c r="ALN24" s="130"/>
      <c r="ALO24" s="130"/>
      <c r="ALP24" s="130"/>
      <c r="ALQ24" s="130"/>
      <c r="ALR24" s="130"/>
      <c r="ALS24" s="130"/>
      <c r="ALT24" s="130"/>
      <c r="ALU24" s="130"/>
      <c r="ALV24" s="130"/>
      <c r="ALW24" s="130"/>
      <c r="ALX24" s="130"/>
      <c r="ALY24" s="130"/>
      <c r="ALZ24" s="130"/>
      <c r="AMA24" s="130"/>
      <c r="AMB24" s="130"/>
      <c r="AMC24" s="130"/>
      <c r="AMD24" s="130"/>
      <c r="AME24" s="130"/>
      <c r="AMF24" s="130"/>
      <c r="AMG24" s="130"/>
      <c r="AMH24" s="130"/>
      <c r="AMI24" s="130"/>
      <c r="AMJ24" s="130"/>
    </row>
    <row r="25" spans="1:1024" s="143" customFormat="1" ht="13.25" customHeight="1" x14ac:dyDescent="0.3">
      <c r="A25" s="161">
        <v>43965</v>
      </c>
      <c r="B25" s="162" t="s">
        <v>108</v>
      </c>
      <c r="C25" s="163"/>
      <c r="D25" s="164"/>
      <c r="E25" s="164"/>
      <c r="F25" s="164"/>
      <c r="G25" s="165"/>
      <c r="H25" s="166"/>
      <c r="I25" s="167">
        <v>169</v>
      </c>
      <c r="J25" s="167">
        <v>12</v>
      </c>
      <c r="K25" s="168">
        <f t="shared" si="0"/>
        <v>181</v>
      </c>
      <c r="L25" s="169"/>
      <c r="M25" s="163"/>
      <c r="N25" s="164"/>
      <c r="O25" s="164"/>
      <c r="P25" s="164"/>
      <c r="Q25" s="165"/>
      <c r="R25" s="166"/>
      <c r="S25" s="177">
        <f t="shared" si="1"/>
        <v>24674</v>
      </c>
      <c r="T25" s="170">
        <f t="shared" si="2"/>
        <v>1192</v>
      </c>
      <c r="U25" s="171">
        <f t="shared" si="3"/>
        <v>25866</v>
      </c>
      <c r="AIR25" s="130"/>
      <c r="AIS25" s="130"/>
      <c r="AIT25" s="130"/>
      <c r="AIU25" s="130"/>
      <c r="AIV25" s="130"/>
      <c r="AIW25" s="130"/>
      <c r="AIX25" s="130"/>
      <c r="AIY25" s="130"/>
      <c r="AIZ25" s="130"/>
      <c r="AJA25" s="130"/>
      <c r="AJB25" s="130"/>
      <c r="AJC25" s="130"/>
      <c r="AJD25" s="130"/>
      <c r="AJE25" s="130"/>
      <c r="AJF25" s="130"/>
      <c r="AJG25" s="130"/>
      <c r="AJH25" s="130"/>
      <c r="AJI25" s="130"/>
      <c r="AJJ25" s="130"/>
      <c r="AJK25" s="130"/>
      <c r="AJL25" s="130"/>
      <c r="AJM25" s="130"/>
      <c r="AJN25" s="130"/>
      <c r="AJO25" s="130"/>
      <c r="AJP25" s="130"/>
      <c r="AJQ25" s="130"/>
      <c r="AJR25" s="130"/>
      <c r="AJS25" s="130"/>
      <c r="AJT25" s="130"/>
      <c r="AJU25" s="130"/>
      <c r="AJV25" s="130"/>
      <c r="AJW25" s="130"/>
      <c r="AJX25" s="130"/>
      <c r="AJY25" s="130"/>
      <c r="AJZ25" s="130"/>
      <c r="AKA25" s="130"/>
      <c r="AKB25" s="130"/>
      <c r="AKC25" s="130"/>
      <c r="AKD25" s="130"/>
      <c r="AKE25" s="130"/>
      <c r="AKF25" s="130"/>
      <c r="AKG25" s="130"/>
      <c r="AKH25" s="130"/>
      <c r="AKI25" s="130"/>
      <c r="AKJ25" s="130"/>
      <c r="AKK25" s="130"/>
      <c r="AKL25" s="130"/>
      <c r="AKM25" s="130"/>
      <c r="AKN25" s="130"/>
      <c r="AKO25" s="130"/>
      <c r="AKP25" s="130"/>
      <c r="AKQ25" s="130"/>
      <c r="AKR25" s="130"/>
      <c r="AKS25" s="130"/>
      <c r="AKT25" s="130"/>
      <c r="AKU25" s="130"/>
      <c r="AKV25" s="130"/>
      <c r="AKW25" s="130"/>
      <c r="AKX25" s="130"/>
      <c r="AKY25" s="130"/>
      <c r="AKZ25" s="130"/>
      <c r="ALA25" s="130"/>
      <c r="ALB25" s="130"/>
      <c r="ALC25" s="130"/>
      <c r="ALD25" s="130"/>
      <c r="ALE25" s="130"/>
      <c r="ALF25" s="130"/>
      <c r="ALG25" s="130"/>
      <c r="ALH25" s="130"/>
      <c r="ALI25" s="130"/>
      <c r="ALJ25" s="130"/>
      <c r="ALK25" s="130"/>
      <c r="ALL25" s="130"/>
      <c r="ALM25" s="130"/>
      <c r="ALN25" s="130"/>
      <c r="ALO25" s="130"/>
      <c r="ALP25" s="130"/>
      <c r="ALQ25" s="130"/>
      <c r="ALR25" s="130"/>
      <c r="ALS25" s="130"/>
      <c r="ALT25" s="130"/>
      <c r="ALU25" s="130"/>
      <c r="ALV25" s="130"/>
      <c r="ALW25" s="130"/>
      <c r="ALX25" s="130"/>
      <c r="ALY25" s="130"/>
      <c r="ALZ25" s="130"/>
      <c r="AMA25" s="130"/>
      <c r="AMB25" s="130"/>
      <c r="AMC25" s="130"/>
      <c r="AMD25" s="130"/>
      <c r="AME25" s="130"/>
      <c r="AMF25" s="130"/>
      <c r="AMG25" s="130"/>
      <c r="AMH25" s="130"/>
      <c r="AMI25" s="130"/>
      <c r="AMJ25" s="130"/>
    </row>
    <row r="26" spans="1:1024" s="143" customFormat="1" ht="13.25" customHeight="1" x14ac:dyDescent="0.3">
      <c r="A26" s="161">
        <v>43964</v>
      </c>
      <c r="B26" s="162" t="s">
        <v>108</v>
      </c>
      <c r="C26" s="163"/>
      <c r="D26" s="164"/>
      <c r="E26" s="164"/>
      <c r="F26" s="164"/>
      <c r="G26" s="165"/>
      <c r="H26" s="166"/>
      <c r="I26" s="167">
        <v>157</v>
      </c>
      <c r="J26" s="167">
        <v>15</v>
      </c>
      <c r="K26" s="168">
        <f t="shared" si="0"/>
        <v>172</v>
      </c>
      <c r="L26" s="169"/>
      <c r="M26" s="163"/>
      <c r="N26" s="164"/>
      <c r="O26" s="164"/>
      <c r="P26" s="164"/>
      <c r="Q26" s="165"/>
      <c r="R26" s="166"/>
      <c r="S26" s="177">
        <f t="shared" si="1"/>
        <v>24505</v>
      </c>
      <c r="T26" s="170">
        <f t="shared" si="2"/>
        <v>1180</v>
      </c>
      <c r="U26" s="171">
        <f t="shared" si="3"/>
        <v>25685</v>
      </c>
      <c r="AIR26" s="130"/>
      <c r="AIS26" s="130"/>
      <c r="AIT26" s="130"/>
      <c r="AIU26" s="130"/>
      <c r="AIV26" s="130"/>
      <c r="AIW26" s="130"/>
      <c r="AIX26" s="130"/>
      <c r="AIY26" s="130"/>
      <c r="AIZ26" s="130"/>
      <c r="AJA26" s="130"/>
      <c r="AJB26" s="130"/>
      <c r="AJC26" s="130"/>
      <c r="AJD26" s="130"/>
      <c r="AJE26" s="130"/>
      <c r="AJF26" s="130"/>
      <c r="AJG26" s="130"/>
      <c r="AJH26" s="130"/>
      <c r="AJI26" s="130"/>
      <c r="AJJ26" s="130"/>
      <c r="AJK26" s="130"/>
      <c r="AJL26" s="130"/>
      <c r="AJM26" s="130"/>
      <c r="AJN26" s="130"/>
      <c r="AJO26" s="130"/>
      <c r="AJP26" s="130"/>
      <c r="AJQ26" s="130"/>
      <c r="AJR26" s="130"/>
      <c r="AJS26" s="130"/>
      <c r="AJT26" s="130"/>
      <c r="AJU26" s="130"/>
      <c r="AJV26" s="130"/>
      <c r="AJW26" s="130"/>
      <c r="AJX26" s="130"/>
      <c r="AJY26" s="130"/>
      <c r="AJZ26" s="130"/>
      <c r="AKA26" s="130"/>
      <c r="AKB26" s="130"/>
      <c r="AKC26" s="130"/>
      <c r="AKD26" s="130"/>
      <c r="AKE26" s="130"/>
      <c r="AKF26" s="130"/>
      <c r="AKG26" s="130"/>
      <c r="AKH26" s="130"/>
      <c r="AKI26" s="130"/>
      <c r="AKJ26" s="130"/>
      <c r="AKK26" s="130"/>
      <c r="AKL26" s="130"/>
      <c r="AKM26" s="130"/>
      <c r="AKN26" s="130"/>
      <c r="AKO26" s="130"/>
      <c r="AKP26" s="130"/>
      <c r="AKQ26" s="130"/>
      <c r="AKR26" s="130"/>
      <c r="AKS26" s="130"/>
      <c r="AKT26" s="130"/>
      <c r="AKU26" s="130"/>
      <c r="AKV26" s="130"/>
      <c r="AKW26" s="130"/>
      <c r="AKX26" s="130"/>
      <c r="AKY26" s="130"/>
      <c r="AKZ26" s="130"/>
      <c r="ALA26" s="130"/>
      <c r="ALB26" s="130"/>
      <c r="ALC26" s="130"/>
      <c r="ALD26" s="130"/>
      <c r="ALE26" s="130"/>
      <c r="ALF26" s="130"/>
      <c r="ALG26" s="130"/>
      <c r="ALH26" s="130"/>
      <c r="ALI26" s="130"/>
      <c r="ALJ26" s="130"/>
      <c r="ALK26" s="130"/>
      <c r="ALL26" s="130"/>
      <c r="ALM26" s="130"/>
      <c r="ALN26" s="130"/>
      <c r="ALO26" s="130"/>
      <c r="ALP26" s="130"/>
      <c r="ALQ26" s="130"/>
      <c r="ALR26" s="130"/>
      <c r="ALS26" s="130"/>
      <c r="ALT26" s="130"/>
      <c r="ALU26" s="130"/>
      <c r="ALV26" s="130"/>
      <c r="ALW26" s="130"/>
      <c r="ALX26" s="130"/>
      <c r="ALY26" s="130"/>
      <c r="ALZ26" s="130"/>
      <c r="AMA26" s="130"/>
      <c r="AMB26" s="130"/>
      <c r="AMC26" s="130"/>
      <c r="AMD26" s="130"/>
      <c r="AME26" s="130"/>
      <c r="AMF26" s="130"/>
      <c r="AMG26" s="130"/>
      <c r="AMH26" s="130"/>
      <c r="AMI26" s="130"/>
      <c r="AMJ26" s="130"/>
    </row>
    <row r="27" spans="1:1024" s="143" customFormat="1" ht="13.25" customHeight="1" x14ac:dyDescent="0.3">
      <c r="A27" s="161">
        <v>43963</v>
      </c>
      <c r="B27" s="162" t="s">
        <v>108</v>
      </c>
      <c r="C27" s="163"/>
      <c r="D27" s="164"/>
      <c r="E27" s="164"/>
      <c r="F27" s="164"/>
      <c r="G27" s="165"/>
      <c r="H27" s="166"/>
      <c r="I27" s="167">
        <v>177</v>
      </c>
      <c r="J27" s="167">
        <v>11</v>
      </c>
      <c r="K27" s="168">
        <f t="shared" si="0"/>
        <v>188</v>
      </c>
      <c r="L27" s="169"/>
      <c r="M27" s="163"/>
      <c r="N27" s="164"/>
      <c r="O27" s="164"/>
      <c r="P27" s="164"/>
      <c r="Q27" s="165"/>
      <c r="R27" s="166"/>
      <c r="S27" s="177">
        <f t="shared" si="1"/>
        <v>24348</v>
      </c>
      <c r="T27" s="170">
        <f t="shared" si="2"/>
        <v>1165</v>
      </c>
      <c r="U27" s="171">
        <f t="shared" si="3"/>
        <v>25513</v>
      </c>
      <c r="AIR27" s="130"/>
      <c r="AIS27" s="130"/>
      <c r="AIT27" s="130"/>
      <c r="AIU27" s="130"/>
      <c r="AIV27" s="130"/>
      <c r="AIW27" s="130"/>
      <c r="AIX27" s="130"/>
      <c r="AIY27" s="130"/>
      <c r="AIZ27" s="130"/>
      <c r="AJA27" s="130"/>
      <c r="AJB27" s="130"/>
      <c r="AJC27" s="130"/>
      <c r="AJD27" s="130"/>
      <c r="AJE27" s="130"/>
      <c r="AJF27" s="130"/>
      <c r="AJG27" s="130"/>
      <c r="AJH27" s="130"/>
      <c r="AJI27" s="130"/>
      <c r="AJJ27" s="130"/>
      <c r="AJK27" s="130"/>
      <c r="AJL27" s="130"/>
      <c r="AJM27" s="130"/>
      <c r="AJN27" s="130"/>
      <c r="AJO27" s="130"/>
      <c r="AJP27" s="130"/>
      <c r="AJQ27" s="130"/>
      <c r="AJR27" s="130"/>
      <c r="AJS27" s="130"/>
      <c r="AJT27" s="130"/>
      <c r="AJU27" s="130"/>
      <c r="AJV27" s="130"/>
      <c r="AJW27" s="130"/>
      <c r="AJX27" s="130"/>
      <c r="AJY27" s="130"/>
      <c r="AJZ27" s="130"/>
      <c r="AKA27" s="130"/>
      <c r="AKB27" s="130"/>
      <c r="AKC27" s="130"/>
      <c r="AKD27" s="130"/>
      <c r="AKE27" s="130"/>
      <c r="AKF27" s="130"/>
      <c r="AKG27" s="130"/>
      <c r="AKH27" s="130"/>
      <c r="AKI27" s="130"/>
      <c r="AKJ27" s="130"/>
      <c r="AKK27" s="130"/>
      <c r="AKL27" s="130"/>
      <c r="AKM27" s="130"/>
      <c r="AKN27" s="130"/>
      <c r="AKO27" s="130"/>
      <c r="AKP27" s="130"/>
      <c r="AKQ27" s="130"/>
      <c r="AKR27" s="130"/>
      <c r="AKS27" s="130"/>
      <c r="AKT27" s="130"/>
      <c r="AKU27" s="130"/>
      <c r="AKV27" s="130"/>
      <c r="AKW27" s="130"/>
      <c r="AKX27" s="130"/>
      <c r="AKY27" s="130"/>
      <c r="AKZ27" s="130"/>
      <c r="ALA27" s="130"/>
      <c r="ALB27" s="130"/>
      <c r="ALC27" s="130"/>
      <c r="ALD27" s="130"/>
      <c r="ALE27" s="130"/>
      <c r="ALF27" s="130"/>
      <c r="ALG27" s="130"/>
      <c r="ALH27" s="130"/>
      <c r="ALI27" s="130"/>
      <c r="ALJ27" s="130"/>
      <c r="ALK27" s="130"/>
      <c r="ALL27" s="130"/>
      <c r="ALM27" s="130"/>
      <c r="ALN27" s="130"/>
      <c r="ALO27" s="130"/>
      <c r="ALP27" s="130"/>
      <c r="ALQ27" s="130"/>
      <c r="ALR27" s="130"/>
      <c r="ALS27" s="130"/>
      <c r="ALT27" s="130"/>
      <c r="ALU27" s="130"/>
      <c r="ALV27" s="130"/>
      <c r="ALW27" s="130"/>
      <c r="ALX27" s="130"/>
      <c r="ALY27" s="130"/>
      <c r="ALZ27" s="130"/>
      <c r="AMA27" s="130"/>
      <c r="AMB27" s="130"/>
      <c r="AMC27" s="130"/>
      <c r="AMD27" s="130"/>
      <c r="AME27" s="130"/>
      <c r="AMF27" s="130"/>
      <c r="AMG27" s="130"/>
      <c r="AMH27" s="130"/>
      <c r="AMI27" s="130"/>
      <c r="AMJ27" s="130"/>
    </row>
    <row r="28" spans="1:1024" s="143" customFormat="1" ht="13.25" customHeight="1" x14ac:dyDescent="0.3">
      <c r="A28" s="161">
        <v>43962</v>
      </c>
      <c r="B28" s="162" t="s">
        <v>108</v>
      </c>
      <c r="C28" s="163"/>
      <c r="D28" s="164"/>
      <c r="E28" s="164"/>
      <c r="F28" s="164"/>
      <c r="G28" s="165"/>
      <c r="H28" s="166"/>
      <c r="I28" s="167">
        <v>156</v>
      </c>
      <c r="J28" s="167">
        <v>15</v>
      </c>
      <c r="K28" s="168">
        <f t="shared" si="0"/>
        <v>171</v>
      </c>
      <c r="L28" s="169"/>
      <c r="M28" s="163"/>
      <c r="N28" s="164"/>
      <c r="O28" s="164"/>
      <c r="P28" s="164"/>
      <c r="Q28" s="165"/>
      <c r="R28" s="166"/>
      <c r="S28" s="177">
        <f t="shared" si="1"/>
        <v>24171</v>
      </c>
      <c r="T28" s="170">
        <f t="shared" si="2"/>
        <v>1154</v>
      </c>
      <c r="U28" s="171">
        <f t="shared" si="3"/>
        <v>25325</v>
      </c>
      <c r="AIR28" s="130"/>
      <c r="AIS28" s="130"/>
      <c r="AIT28" s="130"/>
      <c r="AIU28" s="130"/>
      <c r="AIV28" s="130"/>
      <c r="AIW28" s="130"/>
      <c r="AIX28" s="130"/>
      <c r="AIY28" s="130"/>
      <c r="AIZ28" s="130"/>
      <c r="AJA28" s="130"/>
      <c r="AJB28" s="130"/>
      <c r="AJC28" s="130"/>
      <c r="AJD28" s="130"/>
      <c r="AJE28" s="130"/>
      <c r="AJF28" s="130"/>
      <c r="AJG28" s="130"/>
      <c r="AJH28" s="130"/>
      <c r="AJI28" s="130"/>
      <c r="AJJ28" s="130"/>
      <c r="AJK28" s="130"/>
      <c r="AJL28" s="130"/>
      <c r="AJM28" s="130"/>
      <c r="AJN28" s="130"/>
      <c r="AJO28" s="130"/>
      <c r="AJP28" s="130"/>
      <c r="AJQ28" s="130"/>
      <c r="AJR28" s="130"/>
      <c r="AJS28" s="130"/>
      <c r="AJT28" s="130"/>
      <c r="AJU28" s="130"/>
      <c r="AJV28" s="130"/>
      <c r="AJW28" s="130"/>
      <c r="AJX28" s="130"/>
      <c r="AJY28" s="130"/>
      <c r="AJZ28" s="130"/>
      <c r="AKA28" s="130"/>
      <c r="AKB28" s="130"/>
      <c r="AKC28" s="130"/>
      <c r="AKD28" s="130"/>
      <c r="AKE28" s="130"/>
      <c r="AKF28" s="130"/>
      <c r="AKG28" s="130"/>
      <c r="AKH28" s="130"/>
      <c r="AKI28" s="130"/>
      <c r="AKJ28" s="130"/>
      <c r="AKK28" s="130"/>
      <c r="AKL28" s="130"/>
      <c r="AKM28" s="130"/>
      <c r="AKN28" s="130"/>
      <c r="AKO28" s="130"/>
      <c r="AKP28" s="130"/>
      <c r="AKQ28" s="130"/>
      <c r="AKR28" s="130"/>
      <c r="AKS28" s="130"/>
      <c r="AKT28" s="130"/>
      <c r="AKU28" s="130"/>
      <c r="AKV28" s="130"/>
      <c r="AKW28" s="130"/>
      <c r="AKX28" s="130"/>
      <c r="AKY28" s="130"/>
      <c r="AKZ28" s="130"/>
      <c r="ALA28" s="130"/>
      <c r="ALB28" s="130"/>
      <c r="ALC28" s="130"/>
      <c r="ALD28" s="130"/>
      <c r="ALE28" s="130"/>
      <c r="ALF28" s="130"/>
      <c r="ALG28" s="130"/>
      <c r="ALH28" s="130"/>
      <c r="ALI28" s="130"/>
      <c r="ALJ28" s="130"/>
      <c r="ALK28" s="130"/>
      <c r="ALL28" s="130"/>
      <c r="ALM28" s="130"/>
      <c r="ALN28" s="130"/>
      <c r="ALO28" s="130"/>
      <c r="ALP28" s="130"/>
      <c r="ALQ28" s="130"/>
      <c r="ALR28" s="130"/>
      <c r="ALS28" s="130"/>
      <c r="ALT28" s="130"/>
      <c r="ALU28" s="130"/>
      <c r="ALV28" s="130"/>
      <c r="ALW28" s="130"/>
      <c r="ALX28" s="130"/>
      <c r="ALY28" s="130"/>
      <c r="ALZ28" s="130"/>
      <c r="AMA28" s="130"/>
      <c r="AMB28" s="130"/>
      <c r="AMC28" s="130"/>
      <c r="AMD28" s="130"/>
      <c r="AME28" s="130"/>
      <c r="AMF28" s="130"/>
      <c r="AMG28" s="130"/>
      <c r="AMH28" s="130"/>
      <c r="AMI28" s="130"/>
      <c r="AMJ28" s="130"/>
    </row>
    <row r="29" spans="1:1024" s="143" customFormat="1" ht="13.25" customHeight="1" x14ac:dyDescent="0.3">
      <c r="A29" s="161">
        <v>43961</v>
      </c>
      <c r="B29" s="162" t="s">
        <v>108</v>
      </c>
      <c r="C29" s="163"/>
      <c r="D29" s="164"/>
      <c r="E29" s="164"/>
      <c r="F29" s="164"/>
      <c r="G29" s="165"/>
      <c r="H29" s="166"/>
      <c r="I29" s="167">
        <v>188</v>
      </c>
      <c r="J29" s="167">
        <v>10</v>
      </c>
      <c r="K29" s="168">
        <f t="shared" si="0"/>
        <v>198</v>
      </c>
      <c r="L29" s="169"/>
      <c r="M29" s="163"/>
      <c r="N29" s="164"/>
      <c r="O29" s="164"/>
      <c r="P29" s="164"/>
      <c r="Q29" s="165"/>
      <c r="R29" s="166"/>
      <c r="S29" s="177">
        <f t="shared" si="1"/>
        <v>24015</v>
      </c>
      <c r="T29" s="170">
        <f t="shared" si="2"/>
        <v>1139</v>
      </c>
      <c r="U29" s="171">
        <f t="shared" si="3"/>
        <v>25154</v>
      </c>
      <c r="AIR29" s="130"/>
      <c r="AIS29" s="130"/>
      <c r="AIT29" s="130"/>
      <c r="AIU29" s="130"/>
      <c r="AIV29" s="130"/>
      <c r="AIW29" s="130"/>
      <c r="AIX29" s="130"/>
      <c r="AIY29" s="130"/>
      <c r="AIZ29" s="130"/>
      <c r="AJA29" s="130"/>
      <c r="AJB29" s="130"/>
      <c r="AJC29" s="130"/>
      <c r="AJD29" s="130"/>
      <c r="AJE29" s="130"/>
      <c r="AJF29" s="130"/>
      <c r="AJG29" s="130"/>
      <c r="AJH29" s="130"/>
      <c r="AJI29" s="130"/>
      <c r="AJJ29" s="130"/>
      <c r="AJK29" s="130"/>
      <c r="AJL29" s="130"/>
      <c r="AJM29" s="130"/>
      <c r="AJN29" s="130"/>
      <c r="AJO29" s="130"/>
      <c r="AJP29" s="130"/>
      <c r="AJQ29" s="130"/>
      <c r="AJR29" s="130"/>
      <c r="AJS29" s="130"/>
      <c r="AJT29" s="130"/>
      <c r="AJU29" s="130"/>
      <c r="AJV29" s="130"/>
      <c r="AJW29" s="130"/>
      <c r="AJX29" s="130"/>
      <c r="AJY29" s="130"/>
      <c r="AJZ29" s="130"/>
      <c r="AKA29" s="130"/>
      <c r="AKB29" s="130"/>
      <c r="AKC29" s="130"/>
      <c r="AKD29" s="130"/>
      <c r="AKE29" s="130"/>
      <c r="AKF29" s="130"/>
      <c r="AKG29" s="130"/>
      <c r="AKH29" s="130"/>
      <c r="AKI29" s="130"/>
      <c r="AKJ29" s="130"/>
      <c r="AKK29" s="130"/>
      <c r="AKL29" s="130"/>
      <c r="AKM29" s="130"/>
      <c r="AKN29" s="130"/>
      <c r="AKO29" s="130"/>
      <c r="AKP29" s="130"/>
      <c r="AKQ29" s="130"/>
      <c r="AKR29" s="130"/>
      <c r="AKS29" s="130"/>
      <c r="AKT29" s="130"/>
      <c r="AKU29" s="130"/>
      <c r="AKV29" s="130"/>
      <c r="AKW29" s="130"/>
      <c r="AKX29" s="130"/>
      <c r="AKY29" s="130"/>
      <c r="AKZ29" s="130"/>
      <c r="ALA29" s="130"/>
      <c r="ALB29" s="130"/>
      <c r="ALC29" s="130"/>
      <c r="ALD29" s="130"/>
      <c r="ALE29" s="130"/>
      <c r="ALF29" s="130"/>
      <c r="ALG29" s="130"/>
      <c r="ALH29" s="130"/>
      <c r="ALI29" s="130"/>
      <c r="ALJ29" s="130"/>
      <c r="ALK29" s="130"/>
      <c r="ALL29" s="130"/>
      <c r="ALM29" s="130"/>
      <c r="ALN29" s="130"/>
      <c r="ALO29" s="130"/>
      <c r="ALP29" s="130"/>
      <c r="ALQ29" s="130"/>
      <c r="ALR29" s="130"/>
      <c r="ALS29" s="130"/>
      <c r="ALT29" s="130"/>
      <c r="ALU29" s="130"/>
      <c r="ALV29" s="130"/>
      <c r="ALW29" s="130"/>
      <c r="ALX29" s="130"/>
      <c r="ALY29" s="130"/>
      <c r="ALZ29" s="130"/>
      <c r="AMA29" s="130"/>
      <c r="AMB29" s="130"/>
      <c r="AMC29" s="130"/>
      <c r="AMD29" s="130"/>
      <c r="AME29" s="130"/>
      <c r="AMF29" s="130"/>
      <c r="AMG29" s="130"/>
      <c r="AMH29" s="130"/>
      <c r="AMI29" s="130"/>
      <c r="AMJ29" s="130"/>
    </row>
    <row r="30" spans="1:1024" s="143" customFormat="1" ht="13.25" customHeight="1" x14ac:dyDescent="0.3">
      <c r="A30" s="161">
        <v>43960</v>
      </c>
      <c r="B30" s="162" t="s">
        <v>108</v>
      </c>
      <c r="C30" s="178"/>
      <c r="D30" s="164"/>
      <c r="E30" s="164"/>
      <c r="F30" s="164"/>
      <c r="G30" s="165"/>
      <c r="H30" s="166"/>
      <c r="I30" s="167">
        <v>194</v>
      </c>
      <c r="J30" s="167">
        <v>7</v>
      </c>
      <c r="K30" s="168">
        <f t="shared" si="0"/>
        <v>201</v>
      </c>
      <c r="L30" s="169"/>
      <c r="M30" s="163"/>
      <c r="N30" s="164"/>
      <c r="O30" s="164"/>
      <c r="P30" s="164"/>
      <c r="Q30" s="165"/>
      <c r="R30" s="166"/>
      <c r="S30" s="177">
        <f t="shared" si="1"/>
        <v>23827</v>
      </c>
      <c r="T30" s="170">
        <f t="shared" si="2"/>
        <v>1129</v>
      </c>
      <c r="U30" s="171">
        <f t="shared" si="3"/>
        <v>24956</v>
      </c>
      <c r="AIR30" s="130"/>
      <c r="AIS30" s="130"/>
      <c r="AIT30" s="130"/>
      <c r="AIU30" s="130"/>
      <c r="AIV30" s="130"/>
      <c r="AIW30" s="130"/>
      <c r="AIX30" s="130"/>
      <c r="AIY30" s="130"/>
      <c r="AIZ30" s="130"/>
      <c r="AJA30" s="130"/>
      <c r="AJB30" s="130"/>
      <c r="AJC30" s="130"/>
      <c r="AJD30" s="130"/>
      <c r="AJE30" s="130"/>
      <c r="AJF30" s="130"/>
      <c r="AJG30" s="130"/>
      <c r="AJH30" s="130"/>
      <c r="AJI30" s="130"/>
      <c r="AJJ30" s="130"/>
      <c r="AJK30" s="130"/>
      <c r="AJL30" s="130"/>
      <c r="AJM30" s="130"/>
      <c r="AJN30" s="130"/>
      <c r="AJO30" s="130"/>
      <c r="AJP30" s="130"/>
      <c r="AJQ30" s="130"/>
      <c r="AJR30" s="130"/>
      <c r="AJS30" s="130"/>
      <c r="AJT30" s="130"/>
      <c r="AJU30" s="130"/>
      <c r="AJV30" s="130"/>
      <c r="AJW30" s="130"/>
      <c r="AJX30" s="130"/>
      <c r="AJY30" s="130"/>
      <c r="AJZ30" s="130"/>
      <c r="AKA30" s="130"/>
      <c r="AKB30" s="130"/>
      <c r="AKC30" s="130"/>
      <c r="AKD30" s="130"/>
      <c r="AKE30" s="130"/>
      <c r="AKF30" s="130"/>
      <c r="AKG30" s="130"/>
      <c r="AKH30" s="130"/>
      <c r="AKI30" s="130"/>
      <c r="AKJ30" s="130"/>
      <c r="AKK30" s="130"/>
      <c r="AKL30" s="130"/>
      <c r="AKM30" s="130"/>
      <c r="AKN30" s="130"/>
      <c r="AKO30" s="130"/>
      <c r="AKP30" s="130"/>
      <c r="AKQ30" s="130"/>
      <c r="AKR30" s="130"/>
      <c r="AKS30" s="130"/>
      <c r="AKT30" s="130"/>
      <c r="AKU30" s="130"/>
      <c r="AKV30" s="130"/>
      <c r="AKW30" s="130"/>
      <c r="AKX30" s="130"/>
      <c r="AKY30" s="130"/>
      <c r="AKZ30" s="130"/>
      <c r="ALA30" s="130"/>
      <c r="ALB30" s="130"/>
      <c r="ALC30" s="130"/>
      <c r="ALD30" s="130"/>
      <c r="ALE30" s="130"/>
      <c r="ALF30" s="130"/>
      <c r="ALG30" s="130"/>
      <c r="ALH30" s="130"/>
      <c r="ALI30" s="130"/>
      <c r="ALJ30" s="130"/>
      <c r="ALK30" s="130"/>
      <c r="ALL30" s="130"/>
      <c r="ALM30" s="130"/>
      <c r="ALN30" s="130"/>
      <c r="ALO30" s="130"/>
      <c r="ALP30" s="130"/>
      <c r="ALQ30" s="130"/>
      <c r="ALR30" s="130"/>
      <c r="ALS30" s="130"/>
      <c r="ALT30" s="130"/>
      <c r="ALU30" s="130"/>
      <c r="ALV30" s="130"/>
      <c r="ALW30" s="130"/>
      <c r="ALX30" s="130"/>
      <c r="ALY30" s="130"/>
      <c r="ALZ30" s="130"/>
      <c r="AMA30" s="130"/>
      <c r="AMB30" s="130"/>
      <c r="AMC30" s="130"/>
      <c r="AMD30" s="130"/>
      <c r="AME30" s="130"/>
      <c r="AMF30" s="130"/>
      <c r="AMG30" s="130"/>
      <c r="AMH30" s="130"/>
      <c r="AMI30" s="130"/>
      <c r="AMJ30" s="130"/>
    </row>
    <row r="31" spans="1:1024" s="143" customFormat="1" ht="13.25" customHeight="1" x14ac:dyDescent="0.3">
      <c r="A31" s="161">
        <v>43959</v>
      </c>
      <c r="B31" s="162" t="s">
        <v>108</v>
      </c>
      <c r="C31" s="172">
        <v>156</v>
      </c>
      <c r="D31" s="173">
        <v>1986</v>
      </c>
      <c r="E31" s="173">
        <v>1766</v>
      </c>
      <c r="F31" s="173">
        <v>22</v>
      </c>
      <c r="G31" s="179">
        <f>ONS_WeeklyRegistratedDeaths!T33-ONS_WeeklyRegistratedDeaths!AA33</f>
        <v>3930</v>
      </c>
      <c r="H31" s="173">
        <f>ONS_WeeklyOccurrenceDeaths!T33-ONS_WeeklyOccurrenceDeaths!AA33</f>
        <v>3874</v>
      </c>
      <c r="I31" s="167">
        <v>202</v>
      </c>
      <c r="J31" s="167">
        <v>13</v>
      </c>
      <c r="K31" s="168">
        <f t="shared" si="0"/>
        <v>215</v>
      </c>
      <c r="L31" s="175">
        <f>SUM(K31:K37)</f>
        <v>1834</v>
      </c>
      <c r="M31" s="176">
        <f t="shared" ref="M31:R31" si="5">M38+C31</f>
        <v>1715</v>
      </c>
      <c r="N31" s="176">
        <f t="shared" si="5"/>
        <v>24821</v>
      </c>
      <c r="O31" s="176">
        <f t="shared" si="5"/>
        <v>10604</v>
      </c>
      <c r="P31" s="176">
        <f t="shared" si="5"/>
        <v>155</v>
      </c>
      <c r="Q31" s="176">
        <f t="shared" si="5"/>
        <v>37295</v>
      </c>
      <c r="R31" s="173">
        <f t="shared" si="5"/>
        <v>39534</v>
      </c>
      <c r="S31" s="177">
        <f t="shared" si="1"/>
        <v>23633</v>
      </c>
      <c r="T31" s="170">
        <f t="shared" si="2"/>
        <v>1122</v>
      </c>
      <c r="U31" s="171">
        <f t="shared" si="3"/>
        <v>24755</v>
      </c>
      <c r="AIR31" s="130"/>
      <c r="AIS31" s="130"/>
      <c r="AIT31" s="130"/>
      <c r="AIU31" s="130"/>
      <c r="AIV31" s="130"/>
      <c r="AIW31" s="130"/>
      <c r="AIX31" s="130"/>
      <c r="AIY31" s="130"/>
      <c r="AIZ31" s="130"/>
      <c r="AJA31" s="130"/>
      <c r="AJB31" s="130"/>
      <c r="AJC31" s="130"/>
      <c r="AJD31" s="130"/>
      <c r="AJE31" s="130"/>
      <c r="AJF31" s="130"/>
      <c r="AJG31" s="130"/>
      <c r="AJH31" s="130"/>
      <c r="AJI31" s="130"/>
      <c r="AJJ31" s="130"/>
      <c r="AJK31" s="130"/>
      <c r="AJL31" s="130"/>
      <c r="AJM31" s="130"/>
      <c r="AJN31" s="130"/>
      <c r="AJO31" s="130"/>
      <c r="AJP31" s="130"/>
      <c r="AJQ31" s="130"/>
      <c r="AJR31" s="130"/>
      <c r="AJS31" s="130"/>
      <c r="AJT31" s="130"/>
      <c r="AJU31" s="130"/>
      <c r="AJV31" s="130"/>
      <c r="AJW31" s="130"/>
      <c r="AJX31" s="130"/>
      <c r="AJY31" s="130"/>
      <c r="AJZ31" s="130"/>
      <c r="AKA31" s="130"/>
      <c r="AKB31" s="130"/>
      <c r="AKC31" s="130"/>
      <c r="AKD31" s="130"/>
      <c r="AKE31" s="130"/>
      <c r="AKF31" s="130"/>
      <c r="AKG31" s="130"/>
      <c r="AKH31" s="130"/>
      <c r="AKI31" s="130"/>
      <c r="AKJ31" s="130"/>
      <c r="AKK31" s="130"/>
      <c r="AKL31" s="130"/>
      <c r="AKM31" s="130"/>
      <c r="AKN31" s="130"/>
      <c r="AKO31" s="130"/>
      <c r="AKP31" s="130"/>
      <c r="AKQ31" s="130"/>
      <c r="AKR31" s="130"/>
      <c r="AKS31" s="130"/>
      <c r="AKT31" s="130"/>
      <c r="AKU31" s="130"/>
      <c r="AKV31" s="130"/>
      <c r="AKW31" s="130"/>
      <c r="AKX31" s="130"/>
      <c r="AKY31" s="130"/>
      <c r="AKZ31" s="130"/>
      <c r="ALA31" s="130"/>
      <c r="ALB31" s="130"/>
      <c r="ALC31" s="130"/>
      <c r="ALD31" s="130"/>
      <c r="ALE31" s="130"/>
      <c r="ALF31" s="130"/>
      <c r="ALG31" s="130"/>
      <c r="ALH31" s="130"/>
      <c r="ALI31" s="130"/>
      <c r="ALJ31" s="130"/>
      <c r="ALK31" s="130"/>
      <c r="ALL31" s="130"/>
      <c r="ALM31" s="130"/>
      <c r="ALN31" s="130"/>
      <c r="ALO31" s="130"/>
      <c r="ALP31" s="130"/>
      <c r="ALQ31" s="130"/>
      <c r="ALR31" s="130"/>
      <c r="ALS31" s="130"/>
      <c r="ALT31" s="130"/>
      <c r="ALU31" s="130"/>
      <c r="ALV31" s="130"/>
      <c r="ALW31" s="130"/>
      <c r="ALX31" s="130"/>
      <c r="ALY31" s="130"/>
      <c r="ALZ31" s="130"/>
      <c r="AMA31" s="130"/>
      <c r="AMB31" s="130"/>
      <c r="AMC31" s="130"/>
      <c r="AMD31" s="130"/>
      <c r="AME31" s="130"/>
      <c r="AMF31" s="130"/>
      <c r="AMG31" s="130"/>
      <c r="AMH31" s="130"/>
      <c r="AMI31" s="130"/>
      <c r="AMJ31" s="130"/>
    </row>
    <row r="32" spans="1:1024" s="143" customFormat="1" ht="13.25" customHeight="1" x14ac:dyDescent="0.3">
      <c r="A32" s="161">
        <v>43958</v>
      </c>
      <c r="B32" s="162" t="s">
        <v>108</v>
      </c>
      <c r="C32" s="178"/>
      <c r="D32" s="164"/>
      <c r="E32" s="164"/>
      <c r="F32" s="164"/>
      <c r="G32" s="165"/>
      <c r="H32" s="166"/>
      <c r="I32" s="167">
        <v>243</v>
      </c>
      <c r="J32" s="167">
        <v>19</v>
      </c>
      <c r="K32" s="168">
        <f t="shared" si="0"/>
        <v>262</v>
      </c>
      <c r="L32" s="169"/>
      <c r="M32" s="163"/>
      <c r="N32" s="164"/>
      <c r="O32" s="164"/>
      <c r="P32" s="164"/>
      <c r="Q32" s="165"/>
      <c r="R32" s="166"/>
      <c r="S32" s="177">
        <f t="shared" si="1"/>
        <v>23431</v>
      </c>
      <c r="T32" s="170">
        <f t="shared" si="2"/>
        <v>1109</v>
      </c>
      <c r="U32" s="171">
        <f t="shared" si="3"/>
        <v>24540</v>
      </c>
      <c r="AIR32" s="130"/>
      <c r="AIS32" s="130"/>
      <c r="AIT32" s="130"/>
      <c r="AIU32" s="130"/>
      <c r="AIV32" s="130"/>
      <c r="AIW32" s="130"/>
      <c r="AIX32" s="130"/>
      <c r="AIY32" s="130"/>
      <c r="AIZ32" s="130"/>
      <c r="AJA32" s="130"/>
      <c r="AJB32" s="130"/>
      <c r="AJC32" s="130"/>
      <c r="AJD32" s="130"/>
      <c r="AJE32" s="130"/>
      <c r="AJF32" s="130"/>
      <c r="AJG32" s="130"/>
      <c r="AJH32" s="130"/>
      <c r="AJI32" s="130"/>
      <c r="AJJ32" s="130"/>
      <c r="AJK32" s="130"/>
      <c r="AJL32" s="130"/>
      <c r="AJM32" s="130"/>
      <c r="AJN32" s="130"/>
      <c r="AJO32" s="130"/>
      <c r="AJP32" s="130"/>
      <c r="AJQ32" s="130"/>
      <c r="AJR32" s="130"/>
      <c r="AJS32" s="130"/>
      <c r="AJT32" s="130"/>
      <c r="AJU32" s="130"/>
      <c r="AJV32" s="130"/>
      <c r="AJW32" s="130"/>
      <c r="AJX32" s="130"/>
      <c r="AJY32" s="130"/>
      <c r="AJZ32" s="130"/>
      <c r="AKA32" s="130"/>
      <c r="AKB32" s="130"/>
      <c r="AKC32" s="130"/>
      <c r="AKD32" s="130"/>
      <c r="AKE32" s="130"/>
      <c r="AKF32" s="130"/>
      <c r="AKG32" s="130"/>
      <c r="AKH32" s="130"/>
      <c r="AKI32" s="130"/>
      <c r="AKJ32" s="130"/>
      <c r="AKK32" s="130"/>
      <c r="AKL32" s="130"/>
      <c r="AKM32" s="130"/>
      <c r="AKN32" s="130"/>
      <c r="AKO32" s="130"/>
      <c r="AKP32" s="130"/>
      <c r="AKQ32" s="130"/>
      <c r="AKR32" s="130"/>
      <c r="AKS32" s="130"/>
      <c r="AKT32" s="130"/>
      <c r="AKU32" s="130"/>
      <c r="AKV32" s="130"/>
      <c r="AKW32" s="130"/>
      <c r="AKX32" s="130"/>
      <c r="AKY32" s="130"/>
      <c r="AKZ32" s="130"/>
      <c r="ALA32" s="130"/>
      <c r="ALB32" s="130"/>
      <c r="ALC32" s="130"/>
      <c r="ALD32" s="130"/>
      <c r="ALE32" s="130"/>
      <c r="ALF32" s="130"/>
      <c r="ALG32" s="130"/>
      <c r="ALH32" s="130"/>
      <c r="ALI32" s="130"/>
      <c r="ALJ32" s="130"/>
      <c r="ALK32" s="130"/>
      <c r="ALL32" s="130"/>
      <c r="ALM32" s="130"/>
      <c r="ALN32" s="130"/>
      <c r="ALO32" s="130"/>
      <c r="ALP32" s="130"/>
      <c r="ALQ32" s="130"/>
      <c r="ALR32" s="130"/>
      <c r="ALS32" s="130"/>
      <c r="ALT32" s="130"/>
      <c r="ALU32" s="130"/>
      <c r="ALV32" s="130"/>
      <c r="ALW32" s="130"/>
      <c r="ALX32" s="130"/>
      <c r="ALY32" s="130"/>
      <c r="ALZ32" s="130"/>
      <c r="AMA32" s="130"/>
      <c r="AMB32" s="130"/>
      <c r="AMC32" s="130"/>
      <c r="AMD32" s="130"/>
      <c r="AME32" s="130"/>
      <c r="AMF32" s="130"/>
      <c r="AMG32" s="130"/>
      <c r="AMH32" s="130"/>
      <c r="AMI32" s="130"/>
      <c r="AMJ32" s="130"/>
    </row>
    <row r="33" spans="1:1024" s="143" customFormat="1" ht="13.25" customHeight="1" x14ac:dyDescent="0.3">
      <c r="A33" s="161">
        <v>43957</v>
      </c>
      <c r="B33" s="162" t="s">
        <v>108</v>
      </c>
      <c r="C33" s="178"/>
      <c r="D33" s="164"/>
      <c r="E33" s="164"/>
      <c r="F33" s="164"/>
      <c r="G33" s="165"/>
      <c r="H33" s="166"/>
      <c r="I33" s="167">
        <v>252</v>
      </c>
      <c r="J33" s="167">
        <v>23</v>
      </c>
      <c r="K33" s="168">
        <f t="shared" si="0"/>
        <v>275</v>
      </c>
      <c r="L33" s="169"/>
      <c r="M33" s="163"/>
      <c r="N33" s="164"/>
      <c r="O33" s="164"/>
      <c r="P33" s="164"/>
      <c r="Q33" s="165"/>
      <c r="R33" s="166"/>
      <c r="S33" s="177">
        <f t="shared" si="1"/>
        <v>23188</v>
      </c>
      <c r="T33" s="170">
        <f t="shared" si="2"/>
        <v>1090</v>
      </c>
      <c r="U33" s="171">
        <f t="shared" si="3"/>
        <v>24278</v>
      </c>
      <c r="AIR33" s="130"/>
      <c r="AIS33" s="130"/>
      <c r="AIT33" s="130"/>
      <c r="AIU33" s="130"/>
      <c r="AIV33" s="130"/>
      <c r="AIW33" s="130"/>
      <c r="AIX33" s="130"/>
      <c r="AIY33" s="130"/>
      <c r="AIZ33" s="130"/>
      <c r="AJA33" s="130"/>
      <c r="AJB33" s="130"/>
      <c r="AJC33" s="130"/>
      <c r="AJD33" s="130"/>
      <c r="AJE33" s="130"/>
      <c r="AJF33" s="130"/>
      <c r="AJG33" s="130"/>
      <c r="AJH33" s="130"/>
      <c r="AJI33" s="130"/>
      <c r="AJJ33" s="130"/>
      <c r="AJK33" s="130"/>
      <c r="AJL33" s="130"/>
      <c r="AJM33" s="130"/>
      <c r="AJN33" s="130"/>
      <c r="AJO33" s="130"/>
      <c r="AJP33" s="130"/>
      <c r="AJQ33" s="130"/>
      <c r="AJR33" s="130"/>
      <c r="AJS33" s="130"/>
      <c r="AJT33" s="130"/>
      <c r="AJU33" s="130"/>
      <c r="AJV33" s="130"/>
      <c r="AJW33" s="130"/>
      <c r="AJX33" s="130"/>
      <c r="AJY33" s="130"/>
      <c r="AJZ33" s="130"/>
      <c r="AKA33" s="130"/>
      <c r="AKB33" s="130"/>
      <c r="AKC33" s="130"/>
      <c r="AKD33" s="130"/>
      <c r="AKE33" s="130"/>
      <c r="AKF33" s="130"/>
      <c r="AKG33" s="130"/>
      <c r="AKH33" s="130"/>
      <c r="AKI33" s="130"/>
      <c r="AKJ33" s="130"/>
      <c r="AKK33" s="130"/>
      <c r="AKL33" s="130"/>
      <c r="AKM33" s="130"/>
      <c r="AKN33" s="130"/>
      <c r="AKO33" s="130"/>
      <c r="AKP33" s="130"/>
      <c r="AKQ33" s="130"/>
      <c r="AKR33" s="130"/>
      <c r="AKS33" s="130"/>
      <c r="AKT33" s="130"/>
      <c r="AKU33" s="130"/>
      <c r="AKV33" s="130"/>
      <c r="AKW33" s="130"/>
      <c r="AKX33" s="130"/>
      <c r="AKY33" s="130"/>
      <c r="AKZ33" s="130"/>
      <c r="ALA33" s="130"/>
      <c r="ALB33" s="130"/>
      <c r="ALC33" s="130"/>
      <c r="ALD33" s="130"/>
      <c r="ALE33" s="130"/>
      <c r="ALF33" s="130"/>
      <c r="ALG33" s="130"/>
      <c r="ALH33" s="130"/>
      <c r="ALI33" s="130"/>
      <c r="ALJ33" s="130"/>
      <c r="ALK33" s="130"/>
      <c r="ALL33" s="130"/>
      <c r="ALM33" s="130"/>
      <c r="ALN33" s="130"/>
      <c r="ALO33" s="130"/>
      <c r="ALP33" s="130"/>
      <c r="ALQ33" s="130"/>
      <c r="ALR33" s="130"/>
      <c r="ALS33" s="130"/>
      <c r="ALT33" s="130"/>
      <c r="ALU33" s="130"/>
      <c r="ALV33" s="130"/>
      <c r="ALW33" s="130"/>
      <c r="ALX33" s="130"/>
      <c r="ALY33" s="130"/>
      <c r="ALZ33" s="130"/>
      <c r="AMA33" s="130"/>
      <c r="AMB33" s="130"/>
      <c r="AMC33" s="130"/>
      <c r="AMD33" s="130"/>
      <c r="AME33" s="130"/>
      <c r="AMF33" s="130"/>
      <c r="AMG33" s="130"/>
      <c r="AMH33" s="130"/>
      <c r="AMI33" s="130"/>
      <c r="AMJ33" s="130"/>
    </row>
    <row r="34" spans="1:1024" s="143" customFormat="1" ht="13.25" customHeight="1" x14ac:dyDescent="0.3">
      <c r="A34" s="161">
        <v>43956</v>
      </c>
      <c r="B34" s="162" t="s">
        <v>108</v>
      </c>
      <c r="C34" s="178"/>
      <c r="D34" s="164"/>
      <c r="E34" s="164"/>
      <c r="F34" s="164"/>
      <c r="G34" s="165"/>
      <c r="H34" s="166"/>
      <c r="I34" s="167">
        <v>248</v>
      </c>
      <c r="J34" s="167">
        <v>17</v>
      </c>
      <c r="K34" s="168">
        <f t="shared" si="0"/>
        <v>265</v>
      </c>
      <c r="L34" s="169"/>
      <c r="M34" s="163"/>
      <c r="N34" s="164"/>
      <c r="O34" s="164"/>
      <c r="P34" s="164"/>
      <c r="Q34" s="165"/>
      <c r="R34" s="166"/>
      <c r="S34" s="177">
        <f t="shared" si="1"/>
        <v>22936</v>
      </c>
      <c r="T34" s="170">
        <f t="shared" si="2"/>
        <v>1067</v>
      </c>
      <c r="U34" s="171">
        <f t="shared" si="3"/>
        <v>24003</v>
      </c>
      <c r="AIR34" s="130"/>
      <c r="AIS34" s="130"/>
      <c r="AIT34" s="130"/>
      <c r="AIU34" s="130"/>
      <c r="AIV34" s="130"/>
      <c r="AIW34" s="130"/>
      <c r="AIX34" s="130"/>
      <c r="AIY34" s="130"/>
      <c r="AIZ34" s="130"/>
      <c r="AJA34" s="130"/>
      <c r="AJB34" s="130"/>
      <c r="AJC34" s="130"/>
      <c r="AJD34" s="130"/>
      <c r="AJE34" s="130"/>
      <c r="AJF34" s="130"/>
      <c r="AJG34" s="130"/>
      <c r="AJH34" s="130"/>
      <c r="AJI34" s="130"/>
      <c r="AJJ34" s="130"/>
      <c r="AJK34" s="130"/>
      <c r="AJL34" s="130"/>
      <c r="AJM34" s="130"/>
      <c r="AJN34" s="130"/>
      <c r="AJO34" s="130"/>
      <c r="AJP34" s="130"/>
      <c r="AJQ34" s="130"/>
      <c r="AJR34" s="130"/>
      <c r="AJS34" s="130"/>
      <c r="AJT34" s="130"/>
      <c r="AJU34" s="130"/>
      <c r="AJV34" s="130"/>
      <c r="AJW34" s="130"/>
      <c r="AJX34" s="130"/>
      <c r="AJY34" s="130"/>
      <c r="AJZ34" s="130"/>
      <c r="AKA34" s="130"/>
      <c r="AKB34" s="130"/>
      <c r="AKC34" s="130"/>
      <c r="AKD34" s="130"/>
      <c r="AKE34" s="130"/>
      <c r="AKF34" s="130"/>
      <c r="AKG34" s="130"/>
      <c r="AKH34" s="130"/>
      <c r="AKI34" s="130"/>
      <c r="AKJ34" s="130"/>
      <c r="AKK34" s="130"/>
      <c r="AKL34" s="130"/>
      <c r="AKM34" s="130"/>
      <c r="AKN34" s="130"/>
      <c r="AKO34" s="130"/>
      <c r="AKP34" s="130"/>
      <c r="AKQ34" s="130"/>
      <c r="AKR34" s="130"/>
      <c r="AKS34" s="130"/>
      <c r="AKT34" s="130"/>
      <c r="AKU34" s="130"/>
      <c r="AKV34" s="130"/>
      <c r="AKW34" s="130"/>
      <c r="AKX34" s="130"/>
      <c r="AKY34" s="130"/>
      <c r="AKZ34" s="130"/>
      <c r="ALA34" s="130"/>
      <c r="ALB34" s="130"/>
      <c r="ALC34" s="130"/>
      <c r="ALD34" s="130"/>
      <c r="ALE34" s="130"/>
      <c r="ALF34" s="130"/>
      <c r="ALG34" s="130"/>
      <c r="ALH34" s="130"/>
      <c r="ALI34" s="130"/>
      <c r="ALJ34" s="130"/>
      <c r="ALK34" s="130"/>
      <c r="ALL34" s="130"/>
      <c r="ALM34" s="130"/>
      <c r="ALN34" s="130"/>
      <c r="ALO34" s="130"/>
      <c r="ALP34" s="130"/>
      <c r="ALQ34" s="130"/>
      <c r="ALR34" s="130"/>
      <c r="ALS34" s="130"/>
      <c r="ALT34" s="130"/>
      <c r="ALU34" s="130"/>
      <c r="ALV34" s="130"/>
      <c r="ALW34" s="130"/>
      <c r="ALX34" s="130"/>
      <c r="ALY34" s="130"/>
      <c r="ALZ34" s="130"/>
      <c r="AMA34" s="130"/>
      <c r="AMB34" s="130"/>
      <c r="AMC34" s="130"/>
      <c r="AMD34" s="130"/>
      <c r="AME34" s="130"/>
      <c r="AMF34" s="130"/>
      <c r="AMG34" s="130"/>
      <c r="AMH34" s="130"/>
      <c r="AMI34" s="130"/>
      <c r="AMJ34" s="130"/>
    </row>
    <row r="35" spans="1:1024" s="143" customFormat="1" ht="13.25" customHeight="1" x14ac:dyDescent="0.3">
      <c r="A35" s="161">
        <v>43955</v>
      </c>
      <c r="B35" s="162" t="s">
        <v>108</v>
      </c>
      <c r="C35" s="180"/>
      <c r="D35" s="181"/>
      <c r="E35" s="164"/>
      <c r="F35" s="164"/>
      <c r="G35" s="165"/>
      <c r="H35" s="166"/>
      <c r="I35" s="167">
        <v>252</v>
      </c>
      <c r="J35" s="167">
        <v>23</v>
      </c>
      <c r="K35" s="168">
        <f t="shared" si="0"/>
        <v>275</v>
      </c>
      <c r="L35" s="169"/>
      <c r="M35" s="163"/>
      <c r="N35" s="164"/>
      <c r="O35" s="164"/>
      <c r="P35" s="164"/>
      <c r="Q35" s="165"/>
      <c r="R35" s="166"/>
      <c r="S35" s="177">
        <f t="shared" si="1"/>
        <v>22688</v>
      </c>
      <c r="T35" s="170">
        <f t="shared" si="2"/>
        <v>1050</v>
      </c>
      <c r="U35" s="171">
        <f t="shared" si="3"/>
        <v>23738</v>
      </c>
      <c r="AIR35" s="130"/>
      <c r="AIS35" s="130"/>
      <c r="AIT35" s="130"/>
      <c r="AIU35" s="130"/>
      <c r="AIV35" s="130"/>
      <c r="AIW35" s="130"/>
      <c r="AIX35" s="130"/>
      <c r="AIY35" s="130"/>
      <c r="AIZ35" s="130"/>
      <c r="AJA35" s="130"/>
      <c r="AJB35" s="130"/>
      <c r="AJC35" s="130"/>
      <c r="AJD35" s="130"/>
      <c r="AJE35" s="130"/>
      <c r="AJF35" s="130"/>
      <c r="AJG35" s="130"/>
      <c r="AJH35" s="130"/>
      <c r="AJI35" s="130"/>
      <c r="AJJ35" s="130"/>
      <c r="AJK35" s="130"/>
      <c r="AJL35" s="130"/>
      <c r="AJM35" s="130"/>
      <c r="AJN35" s="130"/>
      <c r="AJO35" s="130"/>
      <c r="AJP35" s="130"/>
      <c r="AJQ35" s="130"/>
      <c r="AJR35" s="130"/>
      <c r="AJS35" s="130"/>
      <c r="AJT35" s="130"/>
      <c r="AJU35" s="130"/>
      <c r="AJV35" s="130"/>
      <c r="AJW35" s="130"/>
      <c r="AJX35" s="130"/>
      <c r="AJY35" s="130"/>
      <c r="AJZ35" s="130"/>
      <c r="AKA35" s="130"/>
      <c r="AKB35" s="130"/>
      <c r="AKC35" s="130"/>
      <c r="AKD35" s="130"/>
      <c r="AKE35" s="130"/>
      <c r="AKF35" s="130"/>
      <c r="AKG35" s="130"/>
      <c r="AKH35" s="130"/>
      <c r="AKI35" s="130"/>
      <c r="AKJ35" s="130"/>
      <c r="AKK35" s="130"/>
      <c r="AKL35" s="130"/>
      <c r="AKM35" s="130"/>
      <c r="AKN35" s="130"/>
      <c r="AKO35" s="130"/>
      <c r="AKP35" s="130"/>
      <c r="AKQ35" s="130"/>
      <c r="AKR35" s="130"/>
      <c r="AKS35" s="130"/>
      <c r="AKT35" s="130"/>
      <c r="AKU35" s="130"/>
      <c r="AKV35" s="130"/>
      <c r="AKW35" s="130"/>
      <c r="AKX35" s="130"/>
      <c r="AKY35" s="130"/>
      <c r="AKZ35" s="130"/>
      <c r="ALA35" s="130"/>
      <c r="ALB35" s="130"/>
      <c r="ALC35" s="130"/>
      <c r="ALD35" s="130"/>
      <c r="ALE35" s="130"/>
      <c r="ALF35" s="130"/>
      <c r="ALG35" s="130"/>
      <c r="ALH35" s="130"/>
      <c r="ALI35" s="130"/>
      <c r="ALJ35" s="130"/>
      <c r="ALK35" s="130"/>
      <c r="ALL35" s="130"/>
      <c r="ALM35" s="130"/>
      <c r="ALN35" s="130"/>
      <c r="ALO35" s="130"/>
      <c r="ALP35" s="130"/>
      <c r="ALQ35" s="130"/>
      <c r="ALR35" s="130"/>
      <c r="ALS35" s="130"/>
      <c r="ALT35" s="130"/>
      <c r="ALU35" s="130"/>
      <c r="ALV35" s="130"/>
      <c r="ALW35" s="130"/>
      <c r="ALX35" s="130"/>
      <c r="ALY35" s="130"/>
      <c r="ALZ35" s="130"/>
      <c r="AMA35" s="130"/>
      <c r="AMB35" s="130"/>
      <c r="AMC35" s="130"/>
      <c r="AMD35" s="130"/>
      <c r="AME35" s="130"/>
      <c r="AMF35" s="130"/>
      <c r="AMG35" s="130"/>
      <c r="AMH35" s="130"/>
      <c r="AMI35" s="130"/>
      <c r="AMJ35" s="130"/>
    </row>
    <row r="36" spans="1:1024" s="143" customFormat="1" ht="13.25" customHeight="1" x14ac:dyDescent="0.3">
      <c r="A36" s="182">
        <v>43954</v>
      </c>
      <c r="B36" s="162" t="s">
        <v>108</v>
      </c>
      <c r="C36" s="163"/>
      <c r="D36" s="164"/>
      <c r="E36" s="164"/>
      <c r="F36" s="164"/>
      <c r="G36" s="165"/>
      <c r="H36" s="166"/>
      <c r="I36" s="170">
        <v>249</v>
      </c>
      <c r="J36" s="167">
        <v>14</v>
      </c>
      <c r="K36" s="168">
        <f t="shared" si="0"/>
        <v>263</v>
      </c>
      <c r="L36" s="169"/>
      <c r="M36" s="163"/>
      <c r="N36" s="164"/>
      <c r="O36" s="164"/>
      <c r="P36" s="164"/>
      <c r="Q36" s="165"/>
      <c r="R36" s="166"/>
      <c r="S36" s="177">
        <f t="shared" si="1"/>
        <v>22436</v>
      </c>
      <c r="T36" s="170">
        <f t="shared" si="2"/>
        <v>1027</v>
      </c>
      <c r="U36" s="171">
        <f t="shared" si="3"/>
        <v>23463</v>
      </c>
      <c r="AIR36" s="130"/>
      <c r="AIS36" s="130"/>
      <c r="AIT36" s="130"/>
      <c r="AIU36" s="130"/>
      <c r="AIV36" s="130"/>
      <c r="AIW36" s="130"/>
      <c r="AIX36" s="130"/>
      <c r="AIY36" s="130"/>
      <c r="AIZ36" s="130"/>
      <c r="AJA36" s="130"/>
      <c r="AJB36" s="130"/>
      <c r="AJC36" s="130"/>
      <c r="AJD36" s="130"/>
      <c r="AJE36" s="130"/>
      <c r="AJF36" s="130"/>
      <c r="AJG36" s="130"/>
      <c r="AJH36" s="130"/>
      <c r="AJI36" s="130"/>
      <c r="AJJ36" s="130"/>
      <c r="AJK36" s="130"/>
      <c r="AJL36" s="130"/>
      <c r="AJM36" s="130"/>
      <c r="AJN36" s="130"/>
      <c r="AJO36" s="130"/>
      <c r="AJP36" s="130"/>
      <c r="AJQ36" s="130"/>
      <c r="AJR36" s="130"/>
      <c r="AJS36" s="130"/>
      <c r="AJT36" s="130"/>
      <c r="AJU36" s="130"/>
      <c r="AJV36" s="130"/>
      <c r="AJW36" s="130"/>
      <c r="AJX36" s="130"/>
      <c r="AJY36" s="130"/>
      <c r="AJZ36" s="130"/>
      <c r="AKA36" s="130"/>
      <c r="AKB36" s="130"/>
      <c r="AKC36" s="130"/>
      <c r="AKD36" s="130"/>
      <c r="AKE36" s="130"/>
      <c r="AKF36" s="130"/>
      <c r="AKG36" s="130"/>
      <c r="AKH36" s="130"/>
      <c r="AKI36" s="130"/>
      <c r="AKJ36" s="130"/>
      <c r="AKK36" s="130"/>
      <c r="AKL36" s="130"/>
      <c r="AKM36" s="130"/>
      <c r="AKN36" s="130"/>
      <c r="AKO36" s="130"/>
      <c r="AKP36" s="130"/>
      <c r="AKQ36" s="130"/>
      <c r="AKR36" s="130"/>
      <c r="AKS36" s="130"/>
      <c r="AKT36" s="130"/>
      <c r="AKU36" s="130"/>
      <c r="AKV36" s="130"/>
      <c r="AKW36" s="130"/>
      <c r="AKX36" s="130"/>
      <c r="AKY36" s="130"/>
      <c r="AKZ36" s="130"/>
      <c r="ALA36" s="130"/>
      <c r="ALB36" s="130"/>
      <c r="ALC36" s="130"/>
      <c r="ALD36" s="130"/>
      <c r="ALE36" s="130"/>
      <c r="ALF36" s="130"/>
      <c r="ALG36" s="130"/>
      <c r="ALH36" s="130"/>
      <c r="ALI36" s="130"/>
      <c r="ALJ36" s="130"/>
      <c r="ALK36" s="130"/>
      <c r="ALL36" s="130"/>
      <c r="ALM36" s="130"/>
      <c r="ALN36" s="130"/>
      <c r="ALO36" s="130"/>
      <c r="ALP36" s="130"/>
      <c r="ALQ36" s="130"/>
      <c r="ALR36" s="130"/>
      <c r="ALS36" s="130"/>
      <c r="ALT36" s="130"/>
      <c r="ALU36" s="130"/>
      <c r="ALV36" s="130"/>
      <c r="ALW36" s="130"/>
      <c r="ALX36" s="130"/>
      <c r="ALY36" s="130"/>
      <c r="ALZ36" s="130"/>
      <c r="AMA36" s="130"/>
      <c r="AMB36" s="130"/>
      <c r="AMC36" s="130"/>
      <c r="AMD36" s="130"/>
      <c r="AME36" s="130"/>
      <c r="AMF36" s="130"/>
      <c r="AMG36" s="130"/>
      <c r="AMH36" s="130"/>
      <c r="AMI36" s="130"/>
      <c r="AMJ36" s="130"/>
    </row>
    <row r="37" spans="1:1024" s="143" customFormat="1" ht="13.25" customHeight="1" x14ac:dyDescent="0.3">
      <c r="A37" s="182">
        <v>43953</v>
      </c>
      <c r="B37" s="162" t="s">
        <v>108</v>
      </c>
      <c r="C37" s="183"/>
      <c r="D37" s="184"/>
      <c r="E37" s="185"/>
      <c r="F37" s="185"/>
      <c r="G37" s="165"/>
      <c r="H37" s="166"/>
      <c r="I37" s="170">
        <v>265</v>
      </c>
      <c r="J37" s="186">
        <v>14</v>
      </c>
      <c r="K37" s="168">
        <f t="shared" si="0"/>
        <v>279</v>
      </c>
      <c r="L37" s="169"/>
      <c r="M37" s="163"/>
      <c r="N37" s="164"/>
      <c r="O37" s="164"/>
      <c r="P37" s="164"/>
      <c r="Q37" s="165"/>
      <c r="R37" s="166"/>
      <c r="S37" s="177">
        <f t="shared" si="1"/>
        <v>22187</v>
      </c>
      <c r="T37" s="170">
        <f t="shared" si="2"/>
        <v>1013</v>
      </c>
      <c r="U37" s="171">
        <f t="shared" si="3"/>
        <v>23200</v>
      </c>
      <c r="AIR37" s="130"/>
      <c r="AIS37" s="130"/>
      <c r="AIT37" s="130"/>
      <c r="AIU37" s="130"/>
      <c r="AIV37" s="130"/>
      <c r="AIW37" s="130"/>
      <c r="AIX37" s="130"/>
      <c r="AIY37" s="130"/>
      <c r="AIZ37" s="130"/>
      <c r="AJA37" s="130"/>
      <c r="AJB37" s="130"/>
      <c r="AJC37" s="130"/>
      <c r="AJD37" s="130"/>
      <c r="AJE37" s="130"/>
      <c r="AJF37" s="130"/>
      <c r="AJG37" s="130"/>
      <c r="AJH37" s="130"/>
      <c r="AJI37" s="130"/>
      <c r="AJJ37" s="130"/>
      <c r="AJK37" s="130"/>
      <c r="AJL37" s="130"/>
      <c r="AJM37" s="130"/>
      <c r="AJN37" s="130"/>
      <c r="AJO37" s="130"/>
      <c r="AJP37" s="130"/>
      <c r="AJQ37" s="130"/>
      <c r="AJR37" s="130"/>
      <c r="AJS37" s="130"/>
      <c r="AJT37" s="130"/>
      <c r="AJU37" s="130"/>
      <c r="AJV37" s="130"/>
      <c r="AJW37" s="130"/>
      <c r="AJX37" s="130"/>
      <c r="AJY37" s="130"/>
      <c r="AJZ37" s="130"/>
      <c r="AKA37" s="130"/>
      <c r="AKB37" s="130"/>
      <c r="AKC37" s="130"/>
      <c r="AKD37" s="130"/>
      <c r="AKE37" s="130"/>
      <c r="AKF37" s="130"/>
      <c r="AKG37" s="130"/>
      <c r="AKH37" s="130"/>
      <c r="AKI37" s="130"/>
      <c r="AKJ37" s="130"/>
      <c r="AKK37" s="130"/>
      <c r="AKL37" s="130"/>
      <c r="AKM37" s="130"/>
      <c r="AKN37" s="130"/>
      <c r="AKO37" s="130"/>
      <c r="AKP37" s="130"/>
      <c r="AKQ37" s="130"/>
      <c r="AKR37" s="130"/>
      <c r="AKS37" s="130"/>
      <c r="AKT37" s="130"/>
      <c r="AKU37" s="130"/>
      <c r="AKV37" s="130"/>
      <c r="AKW37" s="130"/>
      <c r="AKX37" s="130"/>
      <c r="AKY37" s="130"/>
      <c r="AKZ37" s="130"/>
      <c r="ALA37" s="130"/>
      <c r="ALB37" s="130"/>
      <c r="ALC37" s="130"/>
      <c r="ALD37" s="130"/>
      <c r="ALE37" s="130"/>
      <c r="ALF37" s="130"/>
      <c r="ALG37" s="130"/>
      <c r="ALH37" s="130"/>
      <c r="ALI37" s="130"/>
      <c r="ALJ37" s="130"/>
      <c r="ALK37" s="130"/>
      <c r="ALL37" s="130"/>
      <c r="ALM37" s="130"/>
      <c r="ALN37" s="130"/>
      <c r="ALO37" s="130"/>
      <c r="ALP37" s="130"/>
      <c r="ALQ37" s="130"/>
      <c r="ALR37" s="130"/>
      <c r="ALS37" s="130"/>
      <c r="ALT37" s="130"/>
      <c r="ALU37" s="130"/>
      <c r="ALV37" s="130"/>
      <c r="ALW37" s="130"/>
      <c r="ALX37" s="130"/>
      <c r="ALY37" s="130"/>
      <c r="ALZ37" s="130"/>
      <c r="AMA37" s="130"/>
      <c r="AMB37" s="130"/>
      <c r="AMC37" s="130"/>
      <c r="AMD37" s="130"/>
      <c r="AME37" s="130"/>
      <c r="AMF37" s="130"/>
      <c r="AMG37" s="130"/>
      <c r="AMH37" s="130"/>
      <c r="AMI37" s="130"/>
      <c r="AMJ37" s="130"/>
    </row>
    <row r="38" spans="1:1024" s="143" customFormat="1" ht="13.25" customHeight="1" x14ac:dyDescent="0.3">
      <c r="A38" s="182">
        <v>43952</v>
      </c>
      <c r="B38" s="162" t="s">
        <v>108</v>
      </c>
      <c r="C38" s="172">
        <v>254</v>
      </c>
      <c r="D38" s="173">
        <v>3214</v>
      </c>
      <c r="E38" s="173">
        <v>2545</v>
      </c>
      <c r="F38" s="173">
        <v>22</v>
      </c>
      <c r="G38" s="179">
        <f>ONS_WeeklyRegistratedDeaths!AA33-ONS_WeeklyRegistratedDeaths!AH33</f>
        <v>6035</v>
      </c>
      <c r="H38" s="173">
        <f>ONS_WeeklyOccurrenceDeaths!AA33-ONS_WeeklyOccurrenceDeaths!AH33</f>
        <v>5109</v>
      </c>
      <c r="I38" s="170">
        <v>304</v>
      </c>
      <c r="J38" s="186">
        <v>29</v>
      </c>
      <c r="K38" s="168">
        <f t="shared" si="0"/>
        <v>333</v>
      </c>
      <c r="L38" s="175">
        <f>SUM(K38:K44)</f>
        <v>2519</v>
      </c>
      <c r="M38" s="176">
        <f t="shared" ref="M38:R38" si="6">M45+C38</f>
        <v>1559</v>
      </c>
      <c r="N38" s="176">
        <f t="shared" si="6"/>
        <v>22835</v>
      </c>
      <c r="O38" s="176">
        <f t="shared" si="6"/>
        <v>8838</v>
      </c>
      <c r="P38" s="176">
        <f t="shared" si="6"/>
        <v>133</v>
      </c>
      <c r="Q38" s="176">
        <f t="shared" si="6"/>
        <v>33365</v>
      </c>
      <c r="R38" s="173">
        <f t="shared" si="6"/>
        <v>35660</v>
      </c>
      <c r="S38" s="177">
        <f t="shared" si="1"/>
        <v>21922</v>
      </c>
      <c r="T38" s="170">
        <f t="shared" si="2"/>
        <v>999</v>
      </c>
      <c r="U38" s="171">
        <f t="shared" si="3"/>
        <v>22921</v>
      </c>
      <c r="AIR38" s="130"/>
      <c r="AIS38" s="130"/>
      <c r="AIT38" s="130"/>
      <c r="AIU38" s="130"/>
      <c r="AIV38" s="130"/>
      <c r="AIW38" s="130"/>
      <c r="AIX38" s="130"/>
      <c r="AIY38" s="130"/>
      <c r="AIZ38" s="130"/>
      <c r="AJA38" s="130"/>
      <c r="AJB38" s="130"/>
      <c r="AJC38" s="130"/>
      <c r="AJD38" s="130"/>
      <c r="AJE38" s="130"/>
      <c r="AJF38" s="130"/>
      <c r="AJG38" s="130"/>
      <c r="AJH38" s="130"/>
      <c r="AJI38" s="130"/>
      <c r="AJJ38" s="130"/>
      <c r="AJK38" s="130"/>
      <c r="AJL38" s="130"/>
      <c r="AJM38" s="130"/>
      <c r="AJN38" s="130"/>
      <c r="AJO38" s="130"/>
      <c r="AJP38" s="130"/>
      <c r="AJQ38" s="130"/>
      <c r="AJR38" s="130"/>
      <c r="AJS38" s="130"/>
      <c r="AJT38" s="130"/>
      <c r="AJU38" s="130"/>
      <c r="AJV38" s="130"/>
      <c r="AJW38" s="130"/>
      <c r="AJX38" s="130"/>
      <c r="AJY38" s="130"/>
      <c r="AJZ38" s="130"/>
      <c r="AKA38" s="130"/>
      <c r="AKB38" s="130"/>
      <c r="AKC38" s="130"/>
      <c r="AKD38" s="130"/>
      <c r="AKE38" s="130"/>
      <c r="AKF38" s="130"/>
      <c r="AKG38" s="130"/>
      <c r="AKH38" s="130"/>
      <c r="AKI38" s="130"/>
      <c r="AKJ38" s="130"/>
      <c r="AKK38" s="130"/>
      <c r="AKL38" s="130"/>
      <c r="AKM38" s="130"/>
      <c r="AKN38" s="130"/>
      <c r="AKO38" s="130"/>
      <c r="AKP38" s="130"/>
      <c r="AKQ38" s="130"/>
      <c r="AKR38" s="130"/>
      <c r="AKS38" s="130"/>
      <c r="AKT38" s="130"/>
      <c r="AKU38" s="130"/>
      <c r="AKV38" s="130"/>
      <c r="AKW38" s="130"/>
      <c r="AKX38" s="130"/>
      <c r="AKY38" s="130"/>
      <c r="AKZ38" s="130"/>
      <c r="ALA38" s="130"/>
      <c r="ALB38" s="130"/>
      <c r="ALC38" s="130"/>
      <c r="ALD38" s="130"/>
      <c r="ALE38" s="130"/>
      <c r="ALF38" s="130"/>
      <c r="ALG38" s="130"/>
      <c r="ALH38" s="130"/>
      <c r="ALI38" s="130"/>
      <c r="ALJ38" s="130"/>
      <c r="ALK38" s="130"/>
      <c r="ALL38" s="130"/>
      <c r="ALM38" s="130"/>
      <c r="ALN38" s="130"/>
      <c r="ALO38" s="130"/>
      <c r="ALP38" s="130"/>
      <c r="ALQ38" s="130"/>
      <c r="ALR38" s="130"/>
      <c r="ALS38" s="130"/>
      <c r="ALT38" s="130"/>
      <c r="ALU38" s="130"/>
      <c r="ALV38" s="130"/>
      <c r="ALW38" s="130"/>
      <c r="ALX38" s="130"/>
      <c r="ALY38" s="130"/>
      <c r="ALZ38" s="130"/>
      <c r="AMA38" s="130"/>
      <c r="AMB38" s="130"/>
      <c r="AMC38" s="130"/>
      <c r="AMD38" s="130"/>
      <c r="AME38" s="130"/>
      <c r="AMF38" s="130"/>
      <c r="AMG38" s="130"/>
      <c r="AMH38" s="130"/>
      <c r="AMI38" s="130"/>
      <c r="AMJ38" s="130"/>
    </row>
    <row r="39" spans="1:1024" s="143" customFormat="1" ht="13.25" customHeight="1" x14ac:dyDescent="0.3">
      <c r="A39" s="182">
        <v>43951</v>
      </c>
      <c r="B39" s="162" t="s">
        <v>108</v>
      </c>
      <c r="C39" s="163"/>
      <c r="D39" s="180"/>
      <c r="E39" s="164"/>
      <c r="F39" s="164"/>
      <c r="G39" s="165"/>
      <c r="H39" s="166"/>
      <c r="I39" s="170">
        <v>308</v>
      </c>
      <c r="J39" s="186">
        <v>16</v>
      </c>
      <c r="K39" s="168">
        <f t="shared" si="0"/>
        <v>324</v>
      </c>
      <c r="L39" s="169"/>
      <c r="M39" s="163"/>
      <c r="N39" s="164"/>
      <c r="O39" s="164"/>
      <c r="P39" s="164"/>
      <c r="Q39" s="165"/>
      <c r="R39" s="166"/>
      <c r="S39" s="177">
        <f t="shared" si="1"/>
        <v>21618</v>
      </c>
      <c r="T39" s="170">
        <f t="shared" si="2"/>
        <v>970</v>
      </c>
      <c r="U39" s="171">
        <f t="shared" si="3"/>
        <v>22588</v>
      </c>
      <c r="AIR39" s="130"/>
      <c r="AIS39" s="130"/>
      <c r="AIT39" s="130"/>
      <c r="AIU39" s="130"/>
      <c r="AIV39" s="130"/>
      <c r="AIW39" s="130"/>
      <c r="AIX39" s="130"/>
      <c r="AIY39" s="130"/>
      <c r="AIZ39" s="130"/>
      <c r="AJA39" s="130"/>
      <c r="AJB39" s="130"/>
      <c r="AJC39" s="130"/>
      <c r="AJD39" s="130"/>
      <c r="AJE39" s="130"/>
      <c r="AJF39" s="130"/>
      <c r="AJG39" s="130"/>
      <c r="AJH39" s="130"/>
      <c r="AJI39" s="130"/>
      <c r="AJJ39" s="130"/>
      <c r="AJK39" s="130"/>
      <c r="AJL39" s="130"/>
      <c r="AJM39" s="130"/>
      <c r="AJN39" s="130"/>
      <c r="AJO39" s="130"/>
      <c r="AJP39" s="130"/>
      <c r="AJQ39" s="130"/>
      <c r="AJR39" s="130"/>
      <c r="AJS39" s="130"/>
      <c r="AJT39" s="130"/>
      <c r="AJU39" s="130"/>
      <c r="AJV39" s="130"/>
      <c r="AJW39" s="130"/>
      <c r="AJX39" s="130"/>
      <c r="AJY39" s="130"/>
      <c r="AJZ39" s="130"/>
      <c r="AKA39" s="130"/>
      <c r="AKB39" s="130"/>
      <c r="AKC39" s="130"/>
      <c r="AKD39" s="130"/>
      <c r="AKE39" s="130"/>
      <c r="AKF39" s="130"/>
      <c r="AKG39" s="130"/>
      <c r="AKH39" s="130"/>
      <c r="AKI39" s="130"/>
      <c r="AKJ39" s="130"/>
      <c r="AKK39" s="130"/>
      <c r="AKL39" s="130"/>
      <c r="AKM39" s="130"/>
      <c r="AKN39" s="130"/>
      <c r="AKO39" s="130"/>
      <c r="AKP39" s="130"/>
      <c r="AKQ39" s="130"/>
      <c r="AKR39" s="130"/>
      <c r="AKS39" s="130"/>
      <c r="AKT39" s="130"/>
      <c r="AKU39" s="130"/>
      <c r="AKV39" s="130"/>
      <c r="AKW39" s="130"/>
      <c r="AKX39" s="130"/>
      <c r="AKY39" s="130"/>
      <c r="AKZ39" s="130"/>
      <c r="ALA39" s="130"/>
      <c r="ALB39" s="130"/>
      <c r="ALC39" s="130"/>
      <c r="ALD39" s="130"/>
      <c r="ALE39" s="130"/>
      <c r="ALF39" s="130"/>
      <c r="ALG39" s="130"/>
      <c r="ALH39" s="130"/>
      <c r="ALI39" s="130"/>
      <c r="ALJ39" s="130"/>
      <c r="ALK39" s="130"/>
      <c r="ALL39" s="130"/>
      <c r="ALM39" s="130"/>
      <c r="ALN39" s="130"/>
      <c r="ALO39" s="130"/>
      <c r="ALP39" s="130"/>
      <c r="ALQ39" s="130"/>
      <c r="ALR39" s="130"/>
      <c r="ALS39" s="130"/>
      <c r="ALT39" s="130"/>
      <c r="ALU39" s="130"/>
      <c r="ALV39" s="130"/>
      <c r="ALW39" s="130"/>
      <c r="ALX39" s="130"/>
      <c r="ALY39" s="130"/>
      <c r="ALZ39" s="130"/>
      <c r="AMA39" s="130"/>
      <c r="AMB39" s="130"/>
      <c r="AMC39" s="130"/>
      <c r="AMD39" s="130"/>
      <c r="AME39" s="130"/>
      <c r="AMF39" s="130"/>
      <c r="AMG39" s="130"/>
      <c r="AMH39" s="130"/>
      <c r="AMI39" s="130"/>
      <c r="AMJ39" s="130"/>
    </row>
    <row r="40" spans="1:1024" s="143" customFormat="1" ht="13.25" customHeight="1" x14ac:dyDescent="0.3">
      <c r="A40" s="161">
        <v>43950</v>
      </c>
      <c r="B40" s="162" t="s">
        <v>108</v>
      </c>
      <c r="C40" s="163"/>
      <c r="D40" s="180"/>
      <c r="E40" s="187"/>
      <c r="F40" s="187"/>
      <c r="G40" s="188"/>
      <c r="H40" s="166"/>
      <c r="I40" s="170">
        <v>320</v>
      </c>
      <c r="J40" s="186">
        <v>26</v>
      </c>
      <c r="K40" s="189">
        <f t="shared" si="0"/>
        <v>346</v>
      </c>
      <c r="L40" s="169"/>
      <c r="M40" s="163"/>
      <c r="N40" s="187"/>
      <c r="O40" s="187"/>
      <c r="P40" s="187"/>
      <c r="Q40" s="190"/>
      <c r="R40" s="191"/>
      <c r="S40" s="177">
        <f t="shared" si="1"/>
        <v>21310</v>
      </c>
      <c r="T40" s="170">
        <f t="shared" si="2"/>
        <v>954</v>
      </c>
      <c r="U40" s="171">
        <f t="shared" si="3"/>
        <v>22264</v>
      </c>
      <c r="AIR40" s="130"/>
      <c r="AIS40" s="130"/>
      <c r="AIT40" s="130"/>
      <c r="AIU40" s="130"/>
      <c r="AIV40" s="130"/>
      <c r="AIW40" s="130"/>
      <c r="AIX40" s="130"/>
      <c r="AIY40" s="130"/>
      <c r="AIZ40" s="130"/>
      <c r="AJA40" s="130"/>
      <c r="AJB40" s="130"/>
      <c r="AJC40" s="130"/>
      <c r="AJD40" s="130"/>
      <c r="AJE40" s="130"/>
      <c r="AJF40" s="130"/>
      <c r="AJG40" s="130"/>
      <c r="AJH40" s="130"/>
      <c r="AJI40" s="130"/>
      <c r="AJJ40" s="130"/>
      <c r="AJK40" s="130"/>
      <c r="AJL40" s="130"/>
      <c r="AJM40" s="130"/>
      <c r="AJN40" s="130"/>
      <c r="AJO40" s="130"/>
      <c r="AJP40" s="130"/>
      <c r="AJQ40" s="130"/>
      <c r="AJR40" s="130"/>
      <c r="AJS40" s="130"/>
      <c r="AJT40" s="130"/>
      <c r="AJU40" s="130"/>
      <c r="AJV40" s="130"/>
      <c r="AJW40" s="130"/>
      <c r="AJX40" s="130"/>
      <c r="AJY40" s="130"/>
      <c r="AJZ40" s="130"/>
      <c r="AKA40" s="130"/>
      <c r="AKB40" s="130"/>
      <c r="AKC40" s="130"/>
      <c r="AKD40" s="130"/>
      <c r="AKE40" s="130"/>
      <c r="AKF40" s="130"/>
      <c r="AKG40" s="130"/>
      <c r="AKH40" s="130"/>
      <c r="AKI40" s="130"/>
      <c r="AKJ40" s="130"/>
      <c r="AKK40" s="130"/>
      <c r="AKL40" s="130"/>
      <c r="AKM40" s="130"/>
      <c r="AKN40" s="130"/>
      <c r="AKO40" s="130"/>
      <c r="AKP40" s="130"/>
      <c r="AKQ40" s="130"/>
      <c r="AKR40" s="130"/>
      <c r="AKS40" s="130"/>
      <c r="AKT40" s="130"/>
      <c r="AKU40" s="130"/>
      <c r="AKV40" s="130"/>
      <c r="AKW40" s="130"/>
      <c r="AKX40" s="130"/>
      <c r="AKY40" s="130"/>
      <c r="AKZ40" s="130"/>
      <c r="ALA40" s="130"/>
      <c r="ALB40" s="130"/>
      <c r="ALC40" s="130"/>
      <c r="ALD40" s="130"/>
      <c r="ALE40" s="130"/>
      <c r="ALF40" s="130"/>
      <c r="ALG40" s="130"/>
      <c r="ALH40" s="130"/>
      <c r="ALI40" s="130"/>
      <c r="ALJ40" s="130"/>
      <c r="ALK40" s="130"/>
      <c r="ALL40" s="130"/>
      <c r="ALM40" s="130"/>
      <c r="ALN40" s="130"/>
      <c r="ALO40" s="130"/>
      <c r="ALP40" s="130"/>
      <c r="ALQ40" s="130"/>
      <c r="ALR40" s="130"/>
      <c r="ALS40" s="130"/>
      <c r="ALT40" s="130"/>
      <c r="ALU40" s="130"/>
      <c r="ALV40" s="130"/>
      <c r="ALW40" s="130"/>
      <c r="ALX40" s="130"/>
      <c r="ALY40" s="130"/>
      <c r="ALZ40" s="130"/>
      <c r="AMA40" s="130"/>
      <c r="AMB40" s="130"/>
      <c r="AMC40" s="130"/>
      <c r="AMD40" s="130"/>
      <c r="AME40" s="130"/>
      <c r="AMF40" s="130"/>
      <c r="AMG40" s="130"/>
      <c r="AMH40" s="130"/>
      <c r="AMI40" s="130"/>
      <c r="AMJ40" s="130"/>
    </row>
    <row r="41" spans="1:1024" s="143" customFormat="1" ht="13.25" customHeight="1" x14ac:dyDescent="0.3">
      <c r="A41" s="192">
        <v>43949</v>
      </c>
      <c r="B41" s="162" t="s">
        <v>108</v>
      </c>
      <c r="C41" s="163"/>
      <c r="D41" s="180"/>
      <c r="E41" s="187"/>
      <c r="F41" s="187"/>
      <c r="G41" s="141"/>
      <c r="H41" s="173"/>
      <c r="I41" s="170">
        <v>339</v>
      </c>
      <c r="J41" s="186">
        <v>15</v>
      </c>
      <c r="K41" s="168">
        <f t="shared" si="0"/>
        <v>354</v>
      </c>
      <c r="L41" s="175"/>
      <c r="M41" s="163"/>
      <c r="N41" s="164"/>
      <c r="O41" s="164"/>
      <c r="P41" s="164"/>
      <c r="Q41" s="179"/>
      <c r="R41" s="173"/>
      <c r="S41" s="177">
        <f t="shared" si="1"/>
        <v>20990</v>
      </c>
      <c r="T41" s="170">
        <f t="shared" si="2"/>
        <v>928</v>
      </c>
      <c r="U41" s="171">
        <f t="shared" si="3"/>
        <v>21918</v>
      </c>
      <c r="AIR41" s="130"/>
      <c r="AIS41" s="130"/>
      <c r="AIT41" s="130"/>
      <c r="AIU41" s="130"/>
      <c r="AIV41" s="130"/>
      <c r="AIW41" s="130"/>
      <c r="AIX41" s="130"/>
      <c r="AIY41" s="130"/>
      <c r="AIZ41" s="130"/>
      <c r="AJA41" s="130"/>
      <c r="AJB41" s="130"/>
      <c r="AJC41" s="130"/>
      <c r="AJD41" s="130"/>
      <c r="AJE41" s="130"/>
      <c r="AJF41" s="130"/>
      <c r="AJG41" s="130"/>
      <c r="AJH41" s="130"/>
      <c r="AJI41" s="130"/>
      <c r="AJJ41" s="130"/>
      <c r="AJK41" s="130"/>
      <c r="AJL41" s="130"/>
      <c r="AJM41" s="130"/>
      <c r="AJN41" s="130"/>
      <c r="AJO41" s="130"/>
      <c r="AJP41" s="130"/>
      <c r="AJQ41" s="130"/>
      <c r="AJR41" s="130"/>
      <c r="AJS41" s="130"/>
      <c r="AJT41" s="130"/>
      <c r="AJU41" s="130"/>
      <c r="AJV41" s="130"/>
      <c r="AJW41" s="130"/>
      <c r="AJX41" s="130"/>
      <c r="AJY41" s="130"/>
      <c r="AJZ41" s="130"/>
      <c r="AKA41" s="130"/>
      <c r="AKB41" s="130"/>
      <c r="AKC41" s="130"/>
      <c r="AKD41" s="130"/>
      <c r="AKE41" s="130"/>
      <c r="AKF41" s="130"/>
      <c r="AKG41" s="130"/>
      <c r="AKH41" s="130"/>
      <c r="AKI41" s="130"/>
      <c r="AKJ41" s="130"/>
      <c r="AKK41" s="130"/>
      <c r="AKL41" s="130"/>
      <c r="AKM41" s="130"/>
      <c r="AKN41" s="130"/>
      <c r="AKO41" s="130"/>
      <c r="AKP41" s="130"/>
      <c r="AKQ41" s="130"/>
      <c r="AKR41" s="130"/>
      <c r="AKS41" s="130"/>
      <c r="AKT41" s="130"/>
      <c r="AKU41" s="130"/>
      <c r="AKV41" s="130"/>
      <c r="AKW41" s="130"/>
      <c r="AKX41" s="130"/>
      <c r="AKY41" s="130"/>
      <c r="AKZ41" s="130"/>
      <c r="ALA41" s="130"/>
      <c r="ALB41" s="130"/>
      <c r="ALC41" s="130"/>
      <c r="ALD41" s="130"/>
      <c r="ALE41" s="130"/>
      <c r="ALF41" s="130"/>
      <c r="ALG41" s="130"/>
      <c r="ALH41" s="130"/>
      <c r="ALI41" s="130"/>
      <c r="ALJ41" s="130"/>
      <c r="ALK41" s="130"/>
      <c r="ALL41" s="130"/>
      <c r="ALM41" s="130"/>
      <c r="ALN41" s="130"/>
      <c r="ALO41" s="130"/>
      <c r="ALP41" s="130"/>
      <c r="ALQ41" s="130"/>
      <c r="ALR41" s="130"/>
      <c r="ALS41" s="130"/>
      <c r="ALT41" s="130"/>
      <c r="ALU41" s="130"/>
      <c r="ALV41" s="130"/>
      <c r="ALW41" s="130"/>
      <c r="ALX41" s="130"/>
      <c r="ALY41" s="130"/>
      <c r="ALZ41" s="130"/>
      <c r="AMA41" s="130"/>
      <c r="AMB41" s="130"/>
      <c r="AMC41" s="130"/>
      <c r="AMD41" s="130"/>
      <c r="AME41" s="130"/>
      <c r="AMF41" s="130"/>
      <c r="AMG41" s="130"/>
      <c r="AMH41" s="130"/>
      <c r="AMI41" s="130"/>
      <c r="AMJ41" s="130"/>
    </row>
    <row r="42" spans="1:1024" s="143" customFormat="1" ht="13.25" customHeight="1" x14ac:dyDescent="0.3">
      <c r="A42" s="192">
        <v>43948</v>
      </c>
      <c r="B42" s="162" t="s">
        <v>108</v>
      </c>
      <c r="C42" s="163"/>
      <c r="D42" s="178"/>
      <c r="E42" s="164"/>
      <c r="F42" s="164"/>
      <c r="G42" s="179"/>
      <c r="H42" s="173"/>
      <c r="I42" s="170">
        <v>343</v>
      </c>
      <c r="J42" s="186">
        <v>16</v>
      </c>
      <c r="K42" s="168">
        <f t="shared" ref="K42:K73" si="7">I42+J42</f>
        <v>359</v>
      </c>
      <c r="L42" s="175"/>
      <c r="M42" s="163"/>
      <c r="N42" s="164"/>
      <c r="O42" s="164"/>
      <c r="P42" s="164"/>
      <c r="Q42" s="179"/>
      <c r="R42" s="173"/>
      <c r="S42" s="177">
        <f t="shared" si="1"/>
        <v>20651</v>
      </c>
      <c r="T42" s="170">
        <f t="shared" si="2"/>
        <v>913</v>
      </c>
      <c r="U42" s="171">
        <f t="shared" si="3"/>
        <v>21564</v>
      </c>
      <c r="AIR42" s="130"/>
      <c r="AIS42" s="130"/>
      <c r="AIT42" s="130"/>
      <c r="AIU42" s="130"/>
      <c r="AIV42" s="130"/>
      <c r="AIW42" s="130"/>
      <c r="AIX42" s="130"/>
      <c r="AIY42" s="130"/>
      <c r="AIZ42" s="130"/>
      <c r="AJA42" s="130"/>
      <c r="AJB42" s="130"/>
      <c r="AJC42" s="130"/>
      <c r="AJD42" s="130"/>
      <c r="AJE42" s="130"/>
      <c r="AJF42" s="130"/>
      <c r="AJG42" s="130"/>
      <c r="AJH42" s="130"/>
      <c r="AJI42" s="130"/>
      <c r="AJJ42" s="130"/>
      <c r="AJK42" s="130"/>
      <c r="AJL42" s="130"/>
      <c r="AJM42" s="130"/>
      <c r="AJN42" s="130"/>
      <c r="AJO42" s="130"/>
      <c r="AJP42" s="130"/>
      <c r="AJQ42" s="130"/>
      <c r="AJR42" s="130"/>
      <c r="AJS42" s="130"/>
      <c r="AJT42" s="130"/>
      <c r="AJU42" s="130"/>
      <c r="AJV42" s="130"/>
      <c r="AJW42" s="130"/>
      <c r="AJX42" s="130"/>
      <c r="AJY42" s="130"/>
      <c r="AJZ42" s="130"/>
      <c r="AKA42" s="130"/>
      <c r="AKB42" s="130"/>
      <c r="AKC42" s="130"/>
      <c r="AKD42" s="130"/>
      <c r="AKE42" s="130"/>
      <c r="AKF42" s="130"/>
      <c r="AKG42" s="130"/>
      <c r="AKH42" s="130"/>
      <c r="AKI42" s="130"/>
      <c r="AKJ42" s="130"/>
      <c r="AKK42" s="130"/>
      <c r="AKL42" s="130"/>
      <c r="AKM42" s="130"/>
      <c r="AKN42" s="130"/>
      <c r="AKO42" s="130"/>
      <c r="AKP42" s="130"/>
      <c r="AKQ42" s="130"/>
      <c r="AKR42" s="130"/>
      <c r="AKS42" s="130"/>
      <c r="AKT42" s="130"/>
      <c r="AKU42" s="130"/>
      <c r="AKV42" s="130"/>
      <c r="AKW42" s="130"/>
      <c r="AKX42" s="130"/>
      <c r="AKY42" s="130"/>
      <c r="AKZ42" s="130"/>
      <c r="ALA42" s="130"/>
      <c r="ALB42" s="130"/>
      <c r="ALC42" s="130"/>
      <c r="ALD42" s="130"/>
      <c r="ALE42" s="130"/>
      <c r="ALF42" s="130"/>
      <c r="ALG42" s="130"/>
      <c r="ALH42" s="130"/>
      <c r="ALI42" s="130"/>
      <c r="ALJ42" s="130"/>
      <c r="ALK42" s="130"/>
      <c r="ALL42" s="130"/>
      <c r="ALM42" s="130"/>
      <c r="ALN42" s="130"/>
      <c r="ALO42" s="130"/>
      <c r="ALP42" s="130"/>
      <c r="ALQ42" s="130"/>
      <c r="ALR42" s="130"/>
      <c r="ALS42" s="130"/>
      <c r="ALT42" s="130"/>
      <c r="ALU42" s="130"/>
      <c r="ALV42" s="130"/>
      <c r="ALW42" s="130"/>
      <c r="ALX42" s="130"/>
      <c r="ALY42" s="130"/>
      <c r="ALZ42" s="130"/>
      <c r="AMA42" s="130"/>
      <c r="AMB42" s="130"/>
      <c r="AMC42" s="130"/>
      <c r="AMD42" s="130"/>
      <c r="AME42" s="130"/>
      <c r="AMF42" s="130"/>
      <c r="AMG42" s="130"/>
      <c r="AMH42" s="130"/>
      <c r="AMI42" s="130"/>
      <c r="AMJ42" s="130"/>
    </row>
    <row r="43" spans="1:1024" s="143" customFormat="1" ht="13.25" customHeight="1" x14ac:dyDescent="0.3">
      <c r="A43" s="192">
        <v>43947</v>
      </c>
      <c r="B43" s="162" t="s">
        <v>108</v>
      </c>
      <c r="C43" s="163"/>
      <c r="D43" s="164"/>
      <c r="E43" s="164"/>
      <c r="F43" s="164"/>
      <c r="G43" s="179"/>
      <c r="H43" s="173"/>
      <c r="I43" s="193">
        <v>377</v>
      </c>
      <c r="J43" s="186">
        <v>16</v>
      </c>
      <c r="K43" s="168">
        <f t="shared" si="7"/>
        <v>393</v>
      </c>
      <c r="L43" s="175"/>
      <c r="M43" s="163"/>
      <c r="N43" s="164"/>
      <c r="O43" s="164"/>
      <c r="P43" s="164"/>
      <c r="Q43" s="179"/>
      <c r="R43" s="173"/>
      <c r="S43" s="177">
        <f t="shared" ref="S43:S74" si="8">S44+I43</f>
        <v>20308</v>
      </c>
      <c r="T43" s="170">
        <f t="shared" ref="T43:T74" si="9">T44+J43</f>
        <v>897</v>
      </c>
      <c r="U43" s="171">
        <f t="shared" ref="U43:U74" si="10">U44+K43</f>
        <v>21205</v>
      </c>
      <c r="V43" s="194"/>
      <c r="AIR43" s="130"/>
      <c r="AIS43" s="130"/>
      <c r="AIT43" s="130"/>
      <c r="AIU43" s="130"/>
      <c r="AIV43" s="130"/>
      <c r="AIW43" s="130"/>
      <c r="AIX43" s="130"/>
      <c r="AIY43" s="130"/>
      <c r="AIZ43" s="130"/>
      <c r="AJA43" s="130"/>
      <c r="AJB43" s="130"/>
      <c r="AJC43" s="130"/>
      <c r="AJD43" s="130"/>
      <c r="AJE43" s="130"/>
      <c r="AJF43" s="130"/>
      <c r="AJG43" s="130"/>
      <c r="AJH43" s="130"/>
      <c r="AJI43" s="130"/>
      <c r="AJJ43" s="130"/>
      <c r="AJK43" s="130"/>
      <c r="AJL43" s="130"/>
      <c r="AJM43" s="130"/>
      <c r="AJN43" s="130"/>
      <c r="AJO43" s="130"/>
      <c r="AJP43" s="130"/>
      <c r="AJQ43" s="130"/>
      <c r="AJR43" s="130"/>
      <c r="AJS43" s="130"/>
      <c r="AJT43" s="130"/>
      <c r="AJU43" s="130"/>
      <c r="AJV43" s="130"/>
      <c r="AJW43" s="130"/>
      <c r="AJX43" s="130"/>
      <c r="AJY43" s="130"/>
      <c r="AJZ43" s="130"/>
      <c r="AKA43" s="130"/>
      <c r="AKB43" s="130"/>
      <c r="AKC43" s="130"/>
      <c r="AKD43" s="130"/>
      <c r="AKE43" s="130"/>
      <c r="AKF43" s="130"/>
      <c r="AKG43" s="130"/>
      <c r="AKH43" s="130"/>
      <c r="AKI43" s="130"/>
      <c r="AKJ43" s="130"/>
      <c r="AKK43" s="130"/>
      <c r="AKL43" s="130"/>
      <c r="AKM43" s="130"/>
      <c r="AKN43" s="130"/>
      <c r="AKO43" s="130"/>
      <c r="AKP43" s="130"/>
      <c r="AKQ43" s="130"/>
      <c r="AKR43" s="130"/>
      <c r="AKS43" s="130"/>
      <c r="AKT43" s="130"/>
      <c r="AKU43" s="130"/>
      <c r="AKV43" s="130"/>
      <c r="AKW43" s="130"/>
      <c r="AKX43" s="130"/>
      <c r="AKY43" s="130"/>
      <c r="AKZ43" s="130"/>
      <c r="ALA43" s="130"/>
      <c r="ALB43" s="130"/>
      <c r="ALC43" s="130"/>
      <c r="ALD43" s="130"/>
      <c r="ALE43" s="130"/>
      <c r="ALF43" s="130"/>
      <c r="ALG43" s="130"/>
      <c r="ALH43" s="130"/>
      <c r="ALI43" s="130"/>
      <c r="ALJ43" s="130"/>
      <c r="ALK43" s="130"/>
      <c r="ALL43" s="130"/>
      <c r="ALM43" s="130"/>
      <c r="ALN43" s="130"/>
      <c r="ALO43" s="130"/>
      <c r="ALP43" s="130"/>
      <c r="ALQ43" s="130"/>
      <c r="ALR43" s="130"/>
      <c r="ALS43" s="130"/>
      <c r="ALT43" s="130"/>
      <c r="ALU43" s="130"/>
      <c r="ALV43" s="130"/>
      <c r="ALW43" s="130"/>
      <c r="ALX43" s="130"/>
      <c r="ALY43" s="130"/>
      <c r="ALZ43" s="130"/>
      <c r="AMA43" s="130"/>
      <c r="AMB43" s="130"/>
      <c r="AMC43" s="130"/>
      <c r="AMD43" s="130"/>
      <c r="AME43" s="130"/>
      <c r="AMF43" s="130"/>
      <c r="AMG43" s="130"/>
      <c r="AMH43" s="130"/>
      <c r="AMI43" s="130"/>
      <c r="AMJ43" s="130"/>
    </row>
    <row r="44" spans="1:1024" s="143" customFormat="1" ht="13.25" customHeight="1" x14ac:dyDescent="0.3">
      <c r="A44" s="192">
        <v>43946</v>
      </c>
      <c r="B44" s="162" t="s">
        <v>108</v>
      </c>
      <c r="C44" s="163"/>
      <c r="D44" s="164"/>
      <c r="E44" s="164"/>
      <c r="F44" s="164"/>
      <c r="G44" s="179"/>
      <c r="H44" s="173"/>
      <c r="I44" s="193">
        <v>381</v>
      </c>
      <c r="J44" s="186">
        <v>29</v>
      </c>
      <c r="K44" s="168">
        <f t="shared" si="7"/>
        <v>410</v>
      </c>
      <c r="L44" s="175"/>
      <c r="M44" s="187"/>
      <c r="N44" s="164"/>
      <c r="O44" s="164"/>
      <c r="P44" s="164"/>
      <c r="Q44" s="179"/>
      <c r="R44" s="173"/>
      <c r="S44" s="177">
        <f t="shared" si="8"/>
        <v>19931</v>
      </c>
      <c r="T44" s="170">
        <f t="shared" si="9"/>
        <v>881</v>
      </c>
      <c r="U44" s="171">
        <f t="shared" si="10"/>
        <v>20812</v>
      </c>
      <c r="V44" s="194"/>
      <c r="AIR44" s="130"/>
      <c r="AIS44" s="130"/>
      <c r="AIT44" s="130"/>
      <c r="AIU44" s="130"/>
      <c r="AIV44" s="130"/>
      <c r="AIW44" s="130"/>
      <c r="AIX44" s="130"/>
      <c r="AIY44" s="130"/>
      <c r="AIZ44" s="130"/>
      <c r="AJA44" s="130"/>
      <c r="AJB44" s="130"/>
      <c r="AJC44" s="130"/>
      <c r="AJD44" s="130"/>
      <c r="AJE44" s="130"/>
      <c r="AJF44" s="130"/>
      <c r="AJG44" s="130"/>
      <c r="AJH44" s="130"/>
      <c r="AJI44" s="130"/>
      <c r="AJJ44" s="130"/>
      <c r="AJK44" s="130"/>
      <c r="AJL44" s="130"/>
      <c r="AJM44" s="130"/>
      <c r="AJN44" s="130"/>
      <c r="AJO44" s="130"/>
      <c r="AJP44" s="130"/>
      <c r="AJQ44" s="130"/>
      <c r="AJR44" s="130"/>
      <c r="AJS44" s="130"/>
      <c r="AJT44" s="130"/>
      <c r="AJU44" s="130"/>
      <c r="AJV44" s="130"/>
      <c r="AJW44" s="130"/>
      <c r="AJX44" s="130"/>
      <c r="AJY44" s="130"/>
      <c r="AJZ44" s="130"/>
      <c r="AKA44" s="130"/>
      <c r="AKB44" s="130"/>
      <c r="AKC44" s="130"/>
      <c r="AKD44" s="130"/>
      <c r="AKE44" s="130"/>
      <c r="AKF44" s="130"/>
      <c r="AKG44" s="130"/>
      <c r="AKH44" s="130"/>
      <c r="AKI44" s="130"/>
      <c r="AKJ44" s="130"/>
      <c r="AKK44" s="130"/>
      <c r="AKL44" s="130"/>
      <c r="AKM44" s="130"/>
      <c r="AKN44" s="130"/>
      <c r="AKO44" s="130"/>
      <c r="AKP44" s="130"/>
      <c r="AKQ44" s="130"/>
      <c r="AKR44" s="130"/>
      <c r="AKS44" s="130"/>
      <c r="AKT44" s="130"/>
      <c r="AKU44" s="130"/>
      <c r="AKV44" s="130"/>
      <c r="AKW44" s="130"/>
      <c r="AKX44" s="130"/>
      <c r="AKY44" s="130"/>
      <c r="AKZ44" s="130"/>
      <c r="ALA44" s="130"/>
      <c r="ALB44" s="130"/>
      <c r="ALC44" s="130"/>
      <c r="ALD44" s="130"/>
      <c r="ALE44" s="130"/>
      <c r="ALF44" s="130"/>
      <c r="ALG44" s="130"/>
      <c r="ALH44" s="130"/>
      <c r="ALI44" s="130"/>
      <c r="ALJ44" s="130"/>
      <c r="ALK44" s="130"/>
      <c r="ALL44" s="130"/>
      <c r="ALM44" s="130"/>
      <c r="ALN44" s="130"/>
      <c r="ALO44" s="130"/>
      <c r="ALP44" s="130"/>
      <c r="ALQ44" s="130"/>
      <c r="ALR44" s="130"/>
      <c r="ALS44" s="130"/>
      <c r="ALT44" s="130"/>
      <c r="ALU44" s="130"/>
      <c r="ALV44" s="130"/>
      <c r="ALW44" s="130"/>
      <c r="ALX44" s="130"/>
      <c r="ALY44" s="130"/>
      <c r="ALZ44" s="130"/>
      <c r="AMA44" s="130"/>
      <c r="AMB44" s="130"/>
      <c r="AMC44" s="130"/>
      <c r="AMD44" s="130"/>
      <c r="AME44" s="130"/>
      <c r="AMF44" s="130"/>
      <c r="AMG44" s="130"/>
      <c r="AMH44" s="130"/>
      <c r="AMI44" s="130"/>
      <c r="AMJ44" s="130"/>
    </row>
    <row r="45" spans="1:1024" s="143" customFormat="1" ht="13.25" customHeight="1" x14ac:dyDescent="0.3">
      <c r="A45" s="192">
        <v>43945</v>
      </c>
      <c r="B45" s="162" t="s">
        <v>108</v>
      </c>
      <c r="C45" s="172">
        <v>423</v>
      </c>
      <c r="D45" s="173">
        <v>4841</v>
      </c>
      <c r="E45" s="173">
        <v>2948</v>
      </c>
      <c r="F45" s="173">
        <v>25</v>
      </c>
      <c r="G45" s="179">
        <f>ONS_WeeklyRegistratedDeaths!AH33-ONS_WeeklyRegistratedDeaths!AO33</f>
        <v>8237</v>
      </c>
      <c r="H45" s="173">
        <f>ONS_WeeklyOccurrenceDeaths!AH33-ONS_WeeklyOccurrenceDeaths!AO33</f>
        <v>6817</v>
      </c>
      <c r="I45" s="193">
        <v>435</v>
      </c>
      <c r="J45" s="186">
        <v>30</v>
      </c>
      <c r="K45" s="168">
        <f t="shared" si="7"/>
        <v>465</v>
      </c>
      <c r="L45" s="175">
        <f>SUM(K45:K51)</f>
        <v>3686</v>
      </c>
      <c r="M45" s="176">
        <f t="shared" ref="M45:R45" si="11">M52+C45</f>
        <v>1305</v>
      </c>
      <c r="N45" s="176">
        <f t="shared" si="11"/>
        <v>19621</v>
      </c>
      <c r="O45" s="176">
        <f t="shared" si="11"/>
        <v>6293</v>
      </c>
      <c r="P45" s="176">
        <f t="shared" si="11"/>
        <v>111</v>
      </c>
      <c r="Q45" s="176">
        <f t="shared" si="11"/>
        <v>27330</v>
      </c>
      <c r="R45" s="173">
        <f t="shared" si="11"/>
        <v>30551</v>
      </c>
      <c r="S45" s="177">
        <f t="shared" si="8"/>
        <v>19550</v>
      </c>
      <c r="T45" s="170">
        <f t="shared" si="9"/>
        <v>852</v>
      </c>
      <c r="U45" s="171">
        <f t="shared" si="10"/>
        <v>20402</v>
      </c>
      <c r="V45" s="194"/>
      <c r="AIR45" s="130"/>
      <c r="AIS45" s="130"/>
      <c r="AIT45" s="130"/>
      <c r="AIU45" s="130"/>
      <c r="AIV45" s="130"/>
      <c r="AIW45" s="130"/>
      <c r="AIX45" s="130"/>
      <c r="AIY45" s="130"/>
      <c r="AIZ45" s="130"/>
      <c r="AJA45" s="130"/>
      <c r="AJB45" s="130"/>
      <c r="AJC45" s="130"/>
      <c r="AJD45" s="130"/>
      <c r="AJE45" s="130"/>
      <c r="AJF45" s="130"/>
      <c r="AJG45" s="130"/>
      <c r="AJH45" s="130"/>
      <c r="AJI45" s="130"/>
      <c r="AJJ45" s="130"/>
      <c r="AJK45" s="130"/>
      <c r="AJL45" s="130"/>
      <c r="AJM45" s="130"/>
      <c r="AJN45" s="130"/>
      <c r="AJO45" s="130"/>
      <c r="AJP45" s="130"/>
      <c r="AJQ45" s="130"/>
      <c r="AJR45" s="130"/>
      <c r="AJS45" s="130"/>
      <c r="AJT45" s="130"/>
      <c r="AJU45" s="130"/>
      <c r="AJV45" s="130"/>
      <c r="AJW45" s="130"/>
      <c r="AJX45" s="130"/>
      <c r="AJY45" s="130"/>
      <c r="AJZ45" s="130"/>
      <c r="AKA45" s="130"/>
      <c r="AKB45" s="130"/>
      <c r="AKC45" s="130"/>
      <c r="AKD45" s="130"/>
      <c r="AKE45" s="130"/>
      <c r="AKF45" s="130"/>
      <c r="AKG45" s="130"/>
      <c r="AKH45" s="130"/>
      <c r="AKI45" s="130"/>
      <c r="AKJ45" s="130"/>
      <c r="AKK45" s="130"/>
      <c r="AKL45" s="130"/>
      <c r="AKM45" s="130"/>
      <c r="AKN45" s="130"/>
      <c r="AKO45" s="130"/>
      <c r="AKP45" s="130"/>
      <c r="AKQ45" s="130"/>
      <c r="AKR45" s="130"/>
      <c r="AKS45" s="130"/>
      <c r="AKT45" s="130"/>
      <c r="AKU45" s="130"/>
      <c r="AKV45" s="130"/>
      <c r="AKW45" s="130"/>
      <c r="AKX45" s="130"/>
      <c r="AKY45" s="130"/>
      <c r="AKZ45" s="130"/>
      <c r="ALA45" s="130"/>
      <c r="ALB45" s="130"/>
      <c r="ALC45" s="130"/>
      <c r="ALD45" s="130"/>
      <c r="ALE45" s="130"/>
      <c r="ALF45" s="130"/>
      <c r="ALG45" s="130"/>
      <c r="ALH45" s="130"/>
      <c r="ALI45" s="130"/>
      <c r="ALJ45" s="130"/>
      <c r="ALK45" s="130"/>
      <c r="ALL45" s="130"/>
      <c r="ALM45" s="130"/>
      <c r="ALN45" s="130"/>
      <c r="ALO45" s="130"/>
      <c r="ALP45" s="130"/>
      <c r="ALQ45" s="130"/>
      <c r="ALR45" s="130"/>
      <c r="ALS45" s="130"/>
      <c r="ALT45" s="130"/>
      <c r="ALU45" s="130"/>
      <c r="ALV45" s="130"/>
      <c r="ALW45" s="130"/>
      <c r="ALX45" s="130"/>
      <c r="ALY45" s="130"/>
      <c r="ALZ45" s="130"/>
      <c r="AMA45" s="130"/>
      <c r="AMB45" s="130"/>
      <c r="AMC45" s="130"/>
      <c r="AMD45" s="130"/>
      <c r="AME45" s="130"/>
      <c r="AMF45" s="130"/>
      <c r="AMG45" s="130"/>
      <c r="AMH45" s="130"/>
      <c r="AMI45" s="130"/>
      <c r="AMJ45" s="130"/>
    </row>
    <row r="46" spans="1:1024" s="143" customFormat="1" ht="13.25" customHeight="1" x14ac:dyDescent="0.3">
      <c r="A46" s="192">
        <v>43944</v>
      </c>
      <c r="B46" s="162" t="s">
        <v>108</v>
      </c>
      <c r="C46" s="163"/>
      <c r="D46" s="164"/>
      <c r="E46" s="178"/>
      <c r="F46" s="164"/>
      <c r="G46" s="179"/>
      <c r="H46" s="173"/>
      <c r="I46" s="193">
        <v>449</v>
      </c>
      <c r="J46" s="186">
        <v>18</v>
      </c>
      <c r="K46" s="168">
        <f t="shared" si="7"/>
        <v>467</v>
      </c>
      <c r="L46" s="175"/>
      <c r="M46" s="187"/>
      <c r="N46" s="164"/>
      <c r="O46" s="164"/>
      <c r="P46" s="164"/>
      <c r="Q46" s="179"/>
      <c r="R46" s="173"/>
      <c r="S46" s="177">
        <f t="shared" si="8"/>
        <v>19115</v>
      </c>
      <c r="T46" s="170">
        <f t="shared" si="9"/>
        <v>822</v>
      </c>
      <c r="U46" s="171">
        <f t="shared" si="10"/>
        <v>19937</v>
      </c>
      <c r="V46" s="194"/>
      <c r="AIR46" s="130"/>
      <c r="AIS46" s="130"/>
      <c r="AIT46" s="130"/>
      <c r="AIU46" s="130"/>
      <c r="AIV46" s="130"/>
      <c r="AIW46" s="130"/>
      <c r="AIX46" s="130"/>
      <c r="AIY46" s="130"/>
      <c r="AIZ46" s="130"/>
      <c r="AJA46" s="130"/>
      <c r="AJB46" s="130"/>
      <c r="AJC46" s="130"/>
      <c r="AJD46" s="130"/>
      <c r="AJE46" s="130"/>
      <c r="AJF46" s="130"/>
      <c r="AJG46" s="130"/>
      <c r="AJH46" s="130"/>
      <c r="AJI46" s="130"/>
      <c r="AJJ46" s="130"/>
      <c r="AJK46" s="130"/>
      <c r="AJL46" s="130"/>
      <c r="AJM46" s="130"/>
      <c r="AJN46" s="130"/>
      <c r="AJO46" s="130"/>
      <c r="AJP46" s="130"/>
      <c r="AJQ46" s="130"/>
      <c r="AJR46" s="130"/>
      <c r="AJS46" s="130"/>
      <c r="AJT46" s="130"/>
      <c r="AJU46" s="130"/>
      <c r="AJV46" s="130"/>
      <c r="AJW46" s="130"/>
      <c r="AJX46" s="130"/>
      <c r="AJY46" s="130"/>
      <c r="AJZ46" s="130"/>
      <c r="AKA46" s="130"/>
      <c r="AKB46" s="130"/>
      <c r="AKC46" s="130"/>
      <c r="AKD46" s="130"/>
      <c r="AKE46" s="130"/>
      <c r="AKF46" s="130"/>
      <c r="AKG46" s="130"/>
      <c r="AKH46" s="130"/>
      <c r="AKI46" s="130"/>
      <c r="AKJ46" s="130"/>
      <c r="AKK46" s="130"/>
      <c r="AKL46" s="130"/>
      <c r="AKM46" s="130"/>
      <c r="AKN46" s="130"/>
      <c r="AKO46" s="130"/>
      <c r="AKP46" s="130"/>
      <c r="AKQ46" s="130"/>
      <c r="AKR46" s="130"/>
      <c r="AKS46" s="130"/>
      <c r="AKT46" s="130"/>
      <c r="AKU46" s="130"/>
      <c r="AKV46" s="130"/>
      <c r="AKW46" s="130"/>
      <c r="AKX46" s="130"/>
      <c r="AKY46" s="130"/>
      <c r="AKZ46" s="130"/>
      <c r="ALA46" s="130"/>
      <c r="ALB46" s="130"/>
      <c r="ALC46" s="130"/>
      <c r="ALD46" s="130"/>
      <c r="ALE46" s="130"/>
      <c r="ALF46" s="130"/>
      <c r="ALG46" s="130"/>
      <c r="ALH46" s="130"/>
      <c r="ALI46" s="130"/>
      <c r="ALJ46" s="130"/>
      <c r="ALK46" s="130"/>
      <c r="ALL46" s="130"/>
      <c r="ALM46" s="130"/>
      <c r="ALN46" s="130"/>
      <c r="ALO46" s="130"/>
      <c r="ALP46" s="130"/>
      <c r="ALQ46" s="130"/>
      <c r="ALR46" s="130"/>
      <c r="ALS46" s="130"/>
      <c r="ALT46" s="130"/>
      <c r="ALU46" s="130"/>
      <c r="ALV46" s="130"/>
      <c r="ALW46" s="130"/>
      <c r="ALX46" s="130"/>
      <c r="ALY46" s="130"/>
      <c r="ALZ46" s="130"/>
      <c r="AMA46" s="130"/>
      <c r="AMB46" s="130"/>
      <c r="AMC46" s="130"/>
      <c r="AMD46" s="130"/>
      <c r="AME46" s="130"/>
      <c r="AMF46" s="130"/>
      <c r="AMG46" s="130"/>
      <c r="AMH46" s="130"/>
      <c r="AMI46" s="130"/>
      <c r="AMJ46" s="130"/>
    </row>
    <row r="47" spans="1:1024" s="143" customFormat="1" ht="13.25" customHeight="1" x14ac:dyDescent="0.3">
      <c r="A47" s="192">
        <v>43943</v>
      </c>
      <c r="B47" s="162" t="s">
        <v>108</v>
      </c>
      <c r="C47" s="163"/>
      <c r="D47" s="164"/>
      <c r="E47" s="178"/>
      <c r="F47" s="164"/>
      <c r="G47" s="179"/>
      <c r="H47" s="173"/>
      <c r="I47" s="195">
        <v>493</v>
      </c>
      <c r="J47" s="186">
        <v>23</v>
      </c>
      <c r="K47" s="168">
        <f t="shared" si="7"/>
        <v>516</v>
      </c>
      <c r="L47" s="175"/>
      <c r="M47" s="187"/>
      <c r="N47" s="164"/>
      <c r="O47" s="164"/>
      <c r="P47" s="164"/>
      <c r="Q47" s="179"/>
      <c r="R47" s="173"/>
      <c r="S47" s="177">
        <f t="shared" si="8"/>
        <v>18666</v>
      </c>
      <c r="T47" s="170">
        <f t="shared" si="9"/>
        <v>804</v>
      </c>
      <c r="U47" s="171">
        <f t="shared" si="10"/>
        <v>19470</v>
      </c>
      <c r="V47" s="194"/>
      <c r="AIR47" s="130"/>
      <c r="AIS47" s="130"/>
      <c r="AIT47" s="130"/>
      <c r="AIU47" s="130"/>
      <c r="AIV47" s="130"/>
      <c r="AIW47" s="130"/>
      <c r="AIX47" s="130"/>
      <c r="AIY47" s="130"/>
      <c r="AIZ47" s="130"/>
      <c r="AJA47" s="130"/>
      <c r="AJB47" s="130"/>
      <c r="AJC47" s="130"/>
      <c r="AJD47" s="130"/>
      <c r="AJE47" s="130"/>
      <c r="AJF47" s="130"/>
      <c r="AJG47" s="130"/>
      <c r="AJH47" s="130"/>
      <c r="AJI47" s="130"/>
      <c r="AJJ47" s="130"/>
      <c r="AJK47" s="130"/>
      <c r="AJL47" s="130"/>
      <c r="AJM47" s="130"/>
      <c r="AJN47" s="130"/>
      <c r="AJO47" s="130"/>
      <c r="AJP47" s="130"/>
      <c r="AJQ47" s="130"/>
      <c r="AJR47" s="130"/>
      <c r="AJS47" s="130"/>
      <c r="AJT47" s="130"/>
      <c r="AJU47" s="130"/>
      <c r="AJV47" s="130"/>
      <c r="AJW47" s="130"/>
      <c r="AJX47" s="130"/>
      <c r="AJY47" s="130"/>
      <c r="AJZ47" s="130"/>
      <c r="AKA47" s="130"/>
      <c r="AKB47" s="130"/>
      <c r="AKC47" s="130"/>
      <c r="AKD47" s="130"/>
      <c r="AKE47" s="130"/>
      <c r="AKF47" s="130"/>
      <c r="AKG47" s="130"/>
      <c r="AKH47" s="130"/>
      <c r="AKI47" s="130"/>
      <c r="AKJ47" s="130"/>
      <c r="AKK47" s="130"/>
      <c r="AKL47" s="130"/>
      <c r="AKM47" s="130"/>
      <c r="AKN47" s="130"/>
      <c r="AKO47" s="130"/>
      <c r="AKP47" s="130"/>
      <c r="AKQ47" s="130"/>
      <c r="AKR47" s="130"/>
      <c r="AKS47" s="130"/>
      <c r="AKT47" s="130"/>
      <c r="AKU47" s="130"/>
      <c r="AKV47" s="130"/>
      <c r="AKW47" s="130"/>
      <c r="AKX47" s="130"/>
      <c r="AKY47" s="130"/>
      <c r="AKZ47" s="130"/>
      <c r="ALA47" s="130"/>
      <c r="ALB47" s="130"/>
      <c r="ALC47" s="130"/>
      <c r="ALD47" s="130"/>
      <c r="ALE47" s="130"/>
      <c r="ALF47" s="130"/>
      <c r="ALG47" s="130"/>
      <c r="ALH47" s="130"/>
      <c r="ALI47" s="130"/>
      <c r="ALJ47" s="130"/>
      <c r="ALK47" s="130"/>
      <c r="ALL47" s="130"/>
      <c r="ALM47" s="130"/>
      <c r="ALN47" s="130"/>
      <c r="ALO47" s="130"/>
      <c r="ALP47" s="130"/>
      <c r="ALQ47" s="130"/>
      <c r="ALR47" s="130"/>
      <c r="ALS47" s="130"/>
      <c r="ALT47" s="130"/>
      <c r="ALU47" s="130"/>
      <c r="ALV47" s="130"/>
      <c r="ALW47" s="130"/>
      <c r="ALX47" s="130"/>
      <c r="ALY47" s="130"/>
      <c r="ALZ47" s="130"/>
      <c r="AMA47" s="130"/>
      <c r="AMB47" s="130"/>
      <c r="AMC47" s="130"/>
      <c r="AMD47" s="130"/>
      <c r="AME47" s="130"/>
      <c r="AMF47" s="130"/>
      <c r="AMG47" s="130"/>
      <c r="AMH47" s="130"/>
      <c r="AMI47" s="130"/>
      <c r="AMJ47" s="130"/>
    </row>
    <row r="48" spans="1:1024" s="143" customFormat="1" ht="13.25" customHeight="1" x14ac:dyDescent="0.3">
      <c r="A48" s="192">
        <v>43942</v>
      </c>
      <c r="B48" s="162" t="s">
        <v>108</v>
      </c>
      <c r="C48" s="163"/>
      <c r="D48" s="164"/>
      <c r="E48" s="178"/>
      <c r="F48" s="164"/>
      <c r="G48" s="179"/>
      <c r="H48" s="173"/>
      <c r="I48" s="195">
        <v>480</v>
      </c>
      <c r="J48" s="186">
        <v>30</v>
      </c>
      <c r="K48" s="168">
        <f t="shared" si="7"/>
        <v>510</v>
      </c>
      <c r="L48" s="175"/>
      <c r="M48" s="187"/>
      <c r="N48" s="164"/>
      <c r="O48" s="164"/>
      <c r="P48" s="164"/>
      <c r="Q48" s="179"/>
      <c r="R48" s="173"/>
      <c r="S48" s="177">
        <f t="shared" si="8"/>
        <v>18173</v>
      </c>
      <c r="T48" s="170">
        <f t="shared" si="9"/>
        <v>781</v>
      </c>
      <c r="U48" s="171">
        <f t="shared" si="10"/>
        <v>18954</v>
      </c>
      <c r="V48" s="194"/>
      <c r="AIR48" s="130"/>
      <c r="AIS48" s="130"/>
      <c r="AIT48" s="130"/>
      <c r="AIU48" s="130"/>
      <c r="AIV48" s="130"/>
      <c r="AIW48" s="130"/>
      <c r="AIX48" s="130"/>
      <c r="AIY48" s="130"/>
      <c r="AIZ48" s="130"/>
      <c r="AJA48" s="130"/>
      <c r="AJB48" s="130"/>
      <c r="AJC48" s="130"/>
      <c r="AJD48" s="130"/>
      <c r="AJE48" s="130"/>
      <c r="AJF48" s="130"/>
      <c r="AJG48" s="130"/>
      <c r="AJH48" s="130"/>
      <c r="AJI48" s="130"/>
      <c r="AJJ48" s="130"/>
      <c r="AJK48" s="130"/>
      <c r="AJL48" s="130"/>
      <c r="AJM48" s="130"/>
      <c r="AJN48" s="130"/>
      <c r="AJO48" s="130"/>
      <c r="AJP48" s="130"/>
      <c r="AJQ48" s="130"/>
      <c r="AJR48" s="130"/>
      <c r="AJS48" s="130"/>
      <c r="AJT48" s="130"/>
      <c r="AJU48" s="130"/>
      <c r="AJV48" s="130"/>
      <c r="AJW48" s="130"/>
      <c r="AJX48" s="130"/>
      <c r="AJY48" s="130"/>
      <c r="AJZ48" s="130"/>
      <c r="AKA48" s="130"/>
      <c r="AKB48" s="130"/>
      <c r="AKC48" s="130"/>
      <c r="AKD48" s="130"/>
      <c r="AKE48" s="130"/>
      <c r="AKF48" s="130"/>
      <c r="AKG48" s="130"/>
      <c r="AKH48" s="130"/>
      <c r="AKI48" s="130"/>
      <c r="AKJ48" s="130"/>
      <c r="AKK48" s="130"/>
      <c r="AKL48" s="130"/>
      <c r="AKM48" s="130"/>
      <c r="AKN48" s="130"/>
      <c r="AKO48" s="130"/>
      <c r="AKP48" s="130"/>
      <c r="AKQ48" s="130"/>
      <c r="AKR48" s="130"/>
      <c r="AKS48" s="130"/>
      <c r="AKT48" s="130"/>
      <c r="AKU48" s="130"/>
      <c r="AKV48" s="130"/>
      <c r="AKW48" s="130"/>
      <c r="AKX48" s="130"/>
      <c r="AKY48" s="130"/>
      <c r="AKZ48" s="130"/>
      <c r="ALA48" s="130"/>
      <c r="ALB48" s="130"/>
      <c r="ALC48" s="130"/>
      <c r="ALD48" s="130"/>
      <c r="ALE48" s="130"/>
      <c r="ALF48" s="130"/>
      <c r="ALG48" s="130"/>
      <c r="ALH48" s="130"/>
      <c r="ALI48" s="130"/>
      <c r="ALJ48" s="130"/>
      <c r="ALK48" s="130"/>
      <c r="ALL48" s="130"/>
      <c r="ALM48" s="130"/>
      <c r="ALN48" s="130"/>
      <c r="ALO48" s="130"/>
      <c r="ALP48" s="130"/>
      <c r="ALQ48" s="130"/>
      <c r="ALR48" s="130"/>
      <c r="ALS48" s="130"/>
      <c r="ALT48" s="130"/>
      <c r="ALU48" s="130"/>
      <c r="ALV48" s="130"/>
      <c r="ALW48" s="130"/>
      <c r="ALX48" s="130"/>
      <c r="ALY48" s="130"/>
      <c r="ALZ48" s="130"/>
      <c r="AMA48" s="130"/>
      <c r="AMB48" s="130"/>
      <c r="AMC48" s="130"/>
      <c r="AMD48" s="130"/>
      <c r="AME48" s="130"/>
      <c r="AMF48" s="130"/>
      <c r="AMG48" s="130"/>
      <c r="AMH48" s="130"/>
      <c r="AMI48" s="130"/>
      <c r="AMJ48" s="130"/>
    </row>
    <row r="49" spans="1:1024" s="143" customFormat="1" ht="13.25" customHeight="1" x14ac:dyDescent="0.3">
      <c r="A49" s="192">
        <v>43941</v>
      </c>
      <c r="B49" s="162" t="s">
        <v>108</v>
      </c>
      <c r="C49" s="163"/>
      <c r="D49" s="164"/>
      <c r="E49" s="178"/>
      <c r="F49" s="164"/>
      <c r="G49" s="179"/>
      <c r="H49" s="173"/>
      <c r="I49" s="195">
        <v>560</v>
      </c>
      <c r="J49" s="186">
        <v>25</v>
      </c>
      <c r="K49" s="168">
        <f t="shared" si="7"/>
        <v>585</v>
      </c>
      <c r="L49" s="175"/>
      <c r="M49" s="187"/>
      <c r="N49" s="164"/>
      <c r="O49" s="164"/>
      <c r="P49" s="164"/>
      <c r="Q49" s="179"/>
      <c r="R49" s="173"/>
      <c r="S49" s="177">
        <f t="shared" si="8"/>
        <v>17693</v>
      </c>
      <c r="T49" s="170">
        <f t="shared" si="9"/>
        <v>751</v>
      </c>
      <c r="U49" s="171">
        <f t="shared" si="10"/>
        <v>18444</v>
      </c>
      <c r="V49" s="194"/>
      <c r="AIR49" s="130"/>
      <c r="AIS49" s="130"/>
      <c r="AIT49" s="130"/>
      <c r="AIU49" s="130"/>
      <c r="AIV49" s="130"/>
      <c r="AIW49" s="130"/>
      <c r="AIX49" s="130"/>
      <c r="AIY49" s="130"/>
      <c r="AIZ49" s="130"/>
      <c r="AJA49" s="130"/>
      <c r="AJB49" s="130"/>
      <c r="AJC49" s="130"/>
      <c r="AJD49" s="130"/>
      <c r="AJE49" s="130"/>
      <c r="AJF49" s="130"/>
      <c r="AJG49" s="130"/>
      <c r="AJH49" s="130"/>
      <c r="AJI49" s="130"/>
      <c r="AJJ49" s="130"/>
      <c r="AJK49" s="130"/>
      <c r="AJL49" s="130"/>
      <c r="AJM49" s="130"/>
      <c r="AJN49" s="130"/>
      <c r="AJO49" s="130"/>
      <c r="AJP49" s="130"/>
      <c r="AJQ49" s="130"/>
      <c r="AJR49" s="130"/>
      <c r="AJS49" s="130"/>
      <c r="AJT49" s="130"/>
      <c r="AJU49" s="130"/>
      <c r="AJV49" s="130"/>
      <c r="AJW49" s="130"/>
      <c r="AJX49" s="130"/>
      <c r="AJY49" s="130"/>
      <c r="AJZ49" s="130"/>
      <c r="AKA49" s="130"/>
      <c r="AKB49" s="130"/>
      <c r="AKC49" s="130"/>
      <c r="AKD49" s="130"/>
      <c r="AKE49" s="130"/>
      <c r="AKF49" s="130"/>
      <c r="AKG49" s="130"/>
      <c r="AKH49" s="130"/>
      <c r="AKI49" s="130"/>
      <c r="AKJ49" s="130"/>
      <c r="AKK49" s="130"/>
      <c r="AKL49" s="130"/>
      <c r="AKM49" s="130"/>
      <c r="AKN49" s="130"/>
      <c r="AKO49" s="130"/>
      <c r="AKP49" s="130"/>
      <c r="AKQ49" s="130"/>
      <c r="AKR49" s="130"/>
      <c r="AKS49" s="130"/>
      <c r="AKT49" s="130"/>
      <c r="AKU49" s="130"/>
      <c r="AKV49" s="130"/>
      <c r="AKW49" s="130"/>
      <c r="AKX49" s="130"/>
      <c r="AKY49" s="130"/>
      <c r="AKZ49" s="130"/>
      <c r="ALA49" s="130"/>
      <c r="ALB49" s="130"/>
      <c r="ALC49" s="130"/>
      <c r="ALD49" s="130"/>
      <c r="ALE49" s="130"/>
      <c r="ALF49" s="130"/>
      <c r="ALG49" s="130"/>
      <c r="ALH49" s="130"/>
      <c r="ALI49" s="130"/>
      <c r="ALJ49" s="130"/>
      <c r="ALK49" s="130"/>
      <c r="ALL49" s="130"/>
      <c r="ALM49" s="130"/>
      <c r="ALN49" s="130"/>
      <c r="ALO49" s="130"/>
      <c r="ALP49" s="130"/>
      <c r="ALQ49" s="130"/>
      <c r="ALR49" s="130"/>
      <c r="ALS49" s="130"/>
      <c r="ALT49" s="130"/>
      <c r="ALU49" s="130"/>
      <c r="ALV49" s="130"/>
      <c r="ALW49" s="130"/>
      <c r="ALX49" s="130"/>
      <c r="ALY49" s="130"/>
      <c r="ALZ49" s="130"/>
      <c r="AMA49" s="130"/>
      <c r="AMB49" s="130"/>
      <c r="AMC49" s="130"/>
      <c r="AMD49" s="130"/>
      <c r="AME49" s="130"/>
      <c r="AMF49" s="130"/>
      <c r="AMG49" s="130"/>
      <c r="AMH49" s="130"/>
      <c r="AMI49" s="130"/>
      <c r="AMJ49" s="130"/>
    </row>
    <row r="50" spans="1:1024" s="143" customFormat="1" ht="13.25" customHeight="1" x14ac:dyDescent="0.3">
      <c r="A50" s="192">
        <v>43940</v>
      </c>
      <c r="B50" s="162" t="s">
        <v>108</v>
      </c>
      <c r="C50" s="163"/>
      <c r="D50" s="164"/>
      <c r="E50" s="178"/>
      <c r="F50" s="164"/>
      <c r="G50" s="179"/>
      <c r="H50" s="173"/>
      <c r="I50" s="195">
        <v>516</v>
      </c>
      <c r="J50" s="186">
        <v>26</v>
      </c>
      <c r="K50" s="168">
        <f t="shared" si="7"/>
        <v>542</v>
      </c>
      <c r="L50" s="175"/>
      <c r="M50" s="187"/>
      <c r="N50" s="164"/>
      <c r="O50" s="164"/>
      <c r="P50" s="164"/>
      <c r="Q50" s="179"/>
      <c r="R50" s="173"/>
      <c r="S50" s="177">
        <f t="shared" si="8"/>
        <v>17133</v>
      </c>
      <c r="T50" s="170">
        <f t="shared" si="9"/>
        <v>726</v>
      </c>
      <c r="U50" s="171">
        <f t="shared" si="10"/>
        <v>17859</v>
      </c>
      <c r="V50" s="194"/>
      <c r="AIR50" s="130"/>
      <c r="AIS50" s="130"/>
      <c r="AIT50" s="130"/>
      <c r="AIU50" s="130"/>
      <c r="AIV50" s="130"/>
      <c r="AIW50" s="130"/>
      <c r="AIX50" s="130"/>
      <c r="AIY50" s="130"/>
      <c r="AIZ50" s="130"/>
      <c r="AJA50" s="130"/>
      <c r="AJB50" s="130"/>
      <c r="AJC50" s="130"/>
      <c r="AJD50" s="130"/>
      <c r="AJE50" s="130"/>
      <c r="AJF50" s="130"/>
      <c r="AJG50" s="130"/>
      <c r="AJH50" s="130"/>
      <c r="AJI50" s="130"/>
      <c r="AJJ50" s="130"/>
      <c r="AJK50" s="130"/>
      <c r="AJL50" s="130"/>
      <c r="AJM50" s="130"/>
      <c r="AJN50" s="130"/>
      <c r="AJO50" s="130"/>
      <c r="AJP50" s="130"/>
      <c r="AJQ50" s="130"/>
      <c r="AJR50" s="130"/>
      <c r="AJS50" s="130"/>
      <c r="AJT50" s="130"/>
      <c r="AJU50" s="130"/>
      <c r="AJV50" s="130"/>
      <c r="AJW50" s="130"/>
      <c r="AJX50" s="130"/>
      <c r="AJY50" s="130"/>
      <c r="AJZ50" s="130"/>
      <c r="AKA50" s="130"/>
      <c r="AKB50" s="130"/>
      <c r="AKC50" s="130"/>
      <c r="AKD50" s="130"/>
      <c r="AKE50" s="130"/>
      <c r="AKF50" s="130"/>
      <c r="AKG50" s="130"/>
      <c r="AKH50" s="130"/>
      <c r="AKI50" s="130"/>
      <c r="AKJ50" s="130"/>
      <c r="AKK50" s="130"/>
      <c r="AKL50" s="130"/>
      <c r="AKM50" s="130"/>
      <c r="AKN50" s="130"/>
      <c r="AKO50" s="130"/>
      <c r="AKP50" s="130"/>
      <c r="AKQ50" s="130"/>
      <c r="AKR50" s="130"/>
      <c r="AKS50" s="130"/>
      <c r="AKT50" s="130"/>
      <c r="AKU50" s="130"/>
      <c r="AKV50" s="130"/>
      <c r="AKW50" s="130"/>
      <c r="AKX50" s="130"/>
      <c r="AKY50" s="130"/>
      <c r="AKZ50" s="130"/>
      <c r="ALA50" s="130"/>
      <c r="ALB50" s="130"/>
      <c r="ALC50" s="130"/>
      <c r="ALD50" s="130"/>
      <c r="ALE50" s="130"/>
      <c r="ALF50" s="130"/>
      <c r="ALG50" s="130"/>
      <c r="ALH50" s="130"/>
      <c r="ALI50" s="130"/>
      <c r="ALJ50" s="130"/>
      <c r="ALK50" s="130"/>
      <c r="ALL50" s="130"/>
      <c r="ALM50" s="130"/>
      <c r="ALN50" s="130"/>
      <c r="ALO50" s="130"/>
      <c r="ALP50" s="130"/>
      <c r="ALQ50" s="130"/>
      <c r="ALR50" s="130"/>
      <c r="ALS50" s="130"/>
      <c r="ALT50" s="130"/>
      <c r="ALU50" s="130"/>
      <c r="ALV50" s="130"/>
      <c r="ALW50" s="130"/>
      <c r="ALX50" s="130"/>
      <c r="ALY50" s="130"/>
      <c r="ALZ50" s="130"/>
      <c r="AMA50" s="130"/>
      <c r="AMB50" s="130"/>
      <c r="AMC50" s="130"/>
      <c r="AMD50" s="130"/>
      <c r="AME50" s="130"/>
      <c r="AMF50" s="130"/>
      <c r="AMG50" s="130"/>
      <c r="AMH50" s="130"/>
      <c r="AMI50" s="130"/>
      <c r="AMJ50" s="130"/>
    </row>
    <row r="51" spans="1:1024" s="143" customFormat="1" ht="13.25" customHeight="1" x14ac:dyDescent="0.3">
      <c r="A51" s="192">
        <v>43939</v>
      </c>
      <c r="B51" s="162" t="s">
        <v>108</v>
      </c>
      <c r="C51" s="163"/>
      <c r="D51" s="164"/>
      <c r="E51" s="178"/>
      <c r="F51" s="164"/>
      <c r="G51" s="179"/>
      <c r="H51" s="173"/>
      <c r="I51" s="195">
        <v>569</v>
      </c>
      <c r="J51" s="186">
        <v>32</v>
      </c>
      <c r="K51" s="168">
        <f t="shared" si="7"/>
        <v>601</v>
      </c>
      <c r="L51" s="175"/>
      <c r="M51" s="187"/>
      <c r="N51" s="164"/>
      <c r="O51" s="164"/>
      <c r="P51" s="164"/>
      <c r="Q51" s="179"/>
      <c r="R51" s="173"/>
      <c r="S51" s="177">
        <f t="shared" si="8"/>
        <v>16617</v>
      </c>
      <c r="T51" s="170">
        <f t="shared" si="9"/>
        <v>700</v>
      </c>
      <c r="U51" s="171">
        <f t="shared" si="10"/>
        <v>17317</v>
      </c>
      <c r="V51" s="194"/>
      <c r="AIR51" s="130"/>
      <c r="AIS51" s="130"/>
      <c r="AIT51" s="130"/>
      <c r="AIU51" s="130"/>
      <c r="AIV51" s="130"/>
      <c r="AIW51" s="130"/>
      <c r="AIX51" s="130"/>
      <c r="AIY51" s="130"/>
      <c r="AIZ51" s="130"/>
      <c r="AJA51" s="130"/>
      <c r="AJB51" s="130"/>
      <c r="AJC51" s="130"/>
      <c r="AJD51" s="130"/>
      <c r="AJE51" s="130"/>
      <c r="AJF51" s="130"/>
      <c r="AJG51" s="130"/>
      <c r="AJH51" s="130"/>
      <c r="AJI51" s="130"/>
      <c r="AJJ51" s="130"/>
      <c r="AJK51" s="130"/>
      <c r="AJL51" s="130"/>
      <c r="AJM51" s="130"/>
      <c r="AJN51" s="130"/>
      <c r="AJO51" s="130"/>
      <c r="AJP51" s="130"/>
      <c r="AJQ51" s="130"/>
      <c r="AJR51" s="130"/>
      <c r="AJS51" s="130"/>
      <c r="AJT51" s="130"/>
      <c r="AJU51" s="130"/>
      <c r="AJV51" s="130"/>
      <c r="AJW51" s="130"/>
      <c r="AJX51" s="130"/>
      <c r="AJY51" s="130"/>
      <c r="AJZ51" s="130"/>
      <c r="AKA51" s="130"/>
      <c r="AKB51" s="130"/>
      <c r="AKC51" s="130"/>
      <c r="AKD51" s="130"/>
      <c r="AKE51" s="130"/>
      <c r="AKF51" s="130"/>
      <c r="AKG51" s="130"/>
      <c r="AKH51" s="130"/>
      <c r="AKI51" s="130"/>
      <c r="AKJ51" s="130"/>
      <c r="AKK51" s="130"/>
      <c r="AKL51" s="130"/>
      <c r="AKM51" s="130"/>
      <c r="AKN51" s="130"/>
      <c r="AKO51" s="130"/>
      <c r="AKP51" s="130"/>
      <c r="AKQ51" s="130"/>
      <c r="AKR51" s="130"/>
      <c r="AKS51" s="130"/>
      <c r="AKT51" s="130"/>
      <c r="AKU51" s="130"/>
      <c r="AKV51" s="130"/>
      <c r="AKW51" s="130"/>
      <c r="AKX51" s="130"/>
      <c r="AKY51" s="130"/>
      <c r="AKZ51" s="130"/>
      <c r="ALA51" s="130"/>
      <c r="ALB51" s="130"/>
      <c r="ALC51" s="130"/>
      <c r="ALD51" s="130"/>
      <c r="ALE51" s="130"/>
      <c r="ALF51" s="130"/>
      <c r="ALG51" s="130"/>
      <c r="ALH51" s="130"/>
      <c r="ALI51" s="130"/>
      <c r="ALJ51" s="130"/>
      <c r="ALK51" s="130"/>
      <c r="ALL51" s="130"/>
      <c r="ALM51" s="130"/>
      <c r="ALN51" s="130"/>
      <c r="ALO51" s="130"/>
      <c r="ALP51" s="130"/>
      <c r="ALQ51" s="130"/>
      <c r="ALR51" s="130"/>
      <c r="ALS51" s="130"/>
      <c r="ALT51" s="130"/>
      <c r="ALU51" s="130"/>
      <c r="ALV51" s="130"/>
      <c r="ALW51" s="130"/>
      <c r="ALX51" s="130"/>
      <c r="ALY51" s="130"/>
      <c r="ALZ51" s="130"/>
      <c r="AMA51" s="130"/>
      <c r="AMB51" s="130"/>
      <c r="AMC51" s="130"/>
      <c r="AMD51" s="130"/>
      <c r="AME51" s="130"/>
      <c r="AMF51" s="130"/>
      <c r="AMG51" s="130"/>
      <c r="AMH51" s="130"/>
      <c r="AMI51" s="130"/>
      <c r="AMJ51" s="130"/>
    </row>
    <row r="52" spans="1:1024" ht="13.25" customHeight="1" x14ac:dyDescent="0.3">
      <c r="A52" s="192">
        <v>43938</v>
      </c>
      <c r="B52" s="162" t="s">
        <v>108</v>
      </c>
      <c r="C52" s="172">
        <v>416</v>
      </c>
      <c r="D52" s="173">
        <v>6107</v>
      </c>
      <c r="E52" s="173">
        <v>2194</v>
      </c>
      <c r="F52" s="173">
        <v>41</v>
      </c>
      <c r="G52" s="179">
        <f>ONS_WeeklyRegistratedDeaths!AO33-ONS_WeeklyRegistratedDeaths!AV33</f>
        <v>8758</v>
      </c>
      <c r="H52" s="173">
        <f>ONS_WeeklyOccurrenceDeaths!AO33-ONS_WeeklyOccurrenceDeaths!AV33</f>
        <v>8180</v>
      </c>
      <c r="I52" s="195">
        <v>605</v>
      </c>
      <c r="J52" s="186">
        <v>29</v>
      </c>
      <c r="K52" s="168">
        <f t="shared" si="7"/>
        <v>634</v>
      </c>
      <c r="L52" s="175">
        <f>SUM(K52:K58)</f>
        <v>4988</v>
      </c>
      <c r="M52" s="176">
        <f t="shared" ref="M52:R52" si="12">M59+C52</f>
        <v>882</v>
      </c>
      <c r="N52" s="173">
        <f t="shared" si="12"/>
        <v>14780</v>
      </c>
      <c r="O52" s="173">
        <f t="shared" si="12"/>
        <v>3345</v>
      </c>
      <c r="P52" s="173">
        <f t="shared" si="12"/>
        <v>86</v>
      </c>
      <c r="Q52" s="173">
        <f t="shared" si="12"/>
        <v>19093</v>
      </c>
      <c r="R52" s="173">
        <f t="shared" si="12"/>
        <v>23734</v>
      </c>
      <c r="S52" s="177">
        <f t="shared" si="8"/>
        <v>16048</v>
      </c>
      <c r="T52" s="170">
        <f t="shared" si="9"/>
        <v>668</v>
      </c>
      <c r="U52" s="171">
        <f t="shared" si="10"/>
        <v>16716</v>
      </c>
      <c r="V52" s="196"/>
    </row>
    <row r="53" spans="1:1024" ht="13.25" customHeight="1" x14ac:dyDescent="0.3">
      <c r="A53" s="192">
        <v>43937</v>
      </c>
      <c r="B53" s="162" t="s">
        <v>108</v>
      </c>
      <c r="C53" s="163"/>
      <c r="D53" s="164"/>
      <c r="E53" s="164"/>
      <c r="F53" s="164"/>
      <c r="G53" s="179"/>
      <c r="H53" s="173"/>
      <c r="I53" s="195">
        <v>635</v>
      </c>
      <c r="J53" s="186">
        <v>35</v>
      </c>
      <c r="K53" s="168">
        <f t="shared" si="7"/>
        <v>670</v>
      </c>
      <c r="L53" s="175"/>
      <c r="M53" s="187"/>
      <c r="N53" s="164"/>
      <c r="O53" s="164"/>
      <c r="P53" s="164"/>
      <c r="Q53" s="179"/>
      <c r="R53" s="173"/>
      <c r="S53" s="177">
        <f t="shared" si="8"/>
        <v>15443</v>
      </c>
      <c r="T53" s="170">
        <f t="shared" si="9"/>
        <v>639</v>
      </c>
      <c r="U53" s="171">
        <f t="shared" si="10"/>
        <v>16082</v>
      </c>
      <c r="V53" s="196"/>
    </row>
    <row r="54" spans="1:1024" ht="13.25" customHeight="1" x14ac:dyDescent="0.3">
      <c r="A54" s="192">
        <v>43936</v>
      </c>
      <c r="B54" s="162" t="s">
        <v>108</v>
      </c>
      <c r="C54" s="163"/>
      <c r="D54" s="164"/>
      <c r="E54" s="164"/>
      <c r="F54" s="164"/>
      <c r="G54" s="179"/>
      <c r="H54" s="174"/>
      <c r="I54" s="195">
        <v>683</v>
      </c>
      <c r="J54" s="186">
        <v>38</v>
      </c>
      <c r="K54" s="168">
        <f t="shared" si="7"/>
        <v>721</v>
      </c>
      <c r="L54" s="197"/>
      <c r="M54" s="187"/>
      <c r="N54" s="164"/>
      <c r="O54" s="164"/>
      <c r="P54" s="164"/>
      <c r="Q54" s="179"/>
      <c r="R54" s="174"/>
      <c r="S54" s="177">
        <f t="shared" si="8"/>
        <v>14808</v>
      </c>
      <c r="T54" s="170">
        <f t="shared" si="9"/>
        <v>604</v>
      </c>
      <c r="U54" s="171">
        <f t="shared" si="10"/>
        <v>15412</v>
      </c>
      <c r="V54" s="196"/>
    </row>
    <row r="55" spans="1:1024" ht="13.25" customHeight="1" x14ac:dyDescent="0.3">
      <c r="A55" s="192">
        <v>43935</v>
      </c>
      <c r="B55" s="162" t="s">
        <v>108</v>
      </c>
      <c r="C55" s="163"/>
      <c r="D55" s="164"/>
      <c r="E55" s="164"/>
      <c r="F55" s="164"/>
      <c r="G55" s="179"/>
      <c r="H55" s="173"/>
      <c r="I55" s="195">
        <v>646</v>
      </c>
      <c r="J55" s="186">
        <v>26</v>
      </c>
      <c r="K55" s="168">
        <f t="shared" si="7"/>
        <v>672</v>
      </c>
      <c r="L55" s="175"/>
      <c r="M55" s="187"/>
      <c r="N55" s="164"/>
      <c r="O55" s="164"/>
      <c r="P55" s="164"/>
      <c r="Q55" s="179"/>
      <c r="R55" s="173"/>
      <c r="S55" s="177">
        <f t="shared" si="8"/>
        <v>14125</v>
      </c>
      <c r="T55" s="170">
        <f t="shared" si="9"/>
        <v>566</v>
      </c>
      <c r="U55" s="171">
        <f t="shared" si="10"/>
        <v>14691</v>
      </c>
      <c r="V55" s="196"/>
    </row>
    <row r="56" spans="1:1024" ht="13.25" customHeight="1" x14ac:dyDescent="0.3">
      <c r="A56" s="192">
        <v>43934</v>
      </c>
      <c r="B56" s="162" t="s">
        <v>108</v>
      </c>
      <c r="C56" s="163"/>
      <c r="D56" s="164"/>
      <c r="E56" s="164"/>
      <c r="F56" s="164"/>
      <c r="G56" s="179"/>
      <c r="H56" s="173"/>
      <c r="I56" s="195">
        <v>691</v>
      </c>
      <c r="J56" s="186">
        <v>43</v>
      </c>
      <c r="K56" s="168">
        <f t="shared" si="7"/>
        <v>734</v>
      </c>
      <c r="L56" s="175"/>
      <c r="M56" s="187"/>
      <c r="N56" s="164"/>
      <c r="O56" s="164"/>
      <c r="P56" s="164"/>
      <c r="Q56" s="179"/>
      <c r="R56" s="173"/>
      <c r="S56" s="177">
        <f t="shared" si="8"/>
        <v>13479</v>
      </c>
      <c r="T56" s="170">
        <f t="shared" si="9"/>
        <v>540</v>
      </c>
      <c r="U56" s="171">
        <f t="shared" si="10"/>
        <v>14019</v>
      </c>
      <c r="V56" s="196"/>
    </row>
    <row r="57" spans="1:1024" ht="13.25" customHeight="1" x14ac:dyDescent="0.3">
      <c r="A57" s="192">
        <v>43933</v>
      </c>
      <c r="B57" s="162" t="s">
        <v>108</v>
      </c>
      <c r="C57" s="163"/>
      <c r="D57" s="164"/>
      <c r="E57" s="164"/>
      <c r="F57" s="164"/>
      <c r="G57" s="179"/>
      <c r="H57" s="173"/>
      <c r="I57" s="195">
        <v>716</v>
      </c>
      <c r="J57" s="186">
        <v>37</v>
      </c>
      <c r="K57" s="168">
        <f t="shared" si="7"/>
        <v>753</v>
      </c>
      <c r="L57" s="175"/>
      <c r="M57" s="187"/>
      <c r="N57" s="164"/>
      <c r="O57" s="164"/>
      <c r="P57" s="164"/>
      <c r="Q57" s="179"/>
      <c r="R57" s="173"/>
      <c r="S57" s="177">
        <f t="shared" si="8"/>
        <v>12788</v>
      </c>
      <c r="T57" s="170">
        <f t="shared" si="9"/>
        <v>497</v>
      </c>
      <c r="U57" s="171">
        <f t="shared" si="10"/>
        <v>13285</v>
      </c>
      <c r="V57" s="196"/>
    </row>
    <row r="58" spans="1:1024" ht="13.25" customHeight="1" x14ac:dyDescent="0.3">
      <c r="A58" s="192">
        <v>43932</v>
      </c>
      <c r="B58" s="162" t="s">
        <v>108</v>
      </c>
      <c r="C58" s="163"/>
      <c r="D58" s="164"/>
      <c r="E58" s="164"/>
      <c r="F58" s="164"/>
      <c r="G58" s="179"/>
      <c r="H58" s="173"/>
      <c r="I58" s="195">
        <v>773</v>
      </c>
      <c r="J58" s="186">
        <v>31</v>
      </c>
      <c r="K58" s="168">
        <f t="shared" si="7"/>
        <v>804</v>
      </c>
      <c r="L58" s="175"/>
      <c r="M58" s="187"/>
      <c r="N58" s="164"/>
      <c r="O58" s="164"/>
      <c r="P58" s="164"/>
      <c r="Q58" s="179"/>
      <c r="R58" s="173"/>
      <c r="S58" s="177">
        <f t="shared" si="8"/>
        <v>12072</v>
      </c>
      <c r="T58" s="170">
        <f t="shared" si="9"/>
        <v>460</v>
      </c>
      <c r="U58" s="171">
        <f t="shared" si="10"/>
        <v>12532</v>
      </c>
      <c r="V58" s="196"/>
    </row>
    <row r="59" spans="1:1024" ht="13.25" customHeight="1" x14ac:dyDescent="0.3">
      <c r="A59" s="192">
        <v>43931</v>
      </c>
      <c r="B59" s="162" t="s">
        <v>108</v>
      </c>
      <c r="C59" s="172">
        <v>330</v>
      </c>
      <c r="D59" s="173">
        <v>4957</v>
      </c>
      <c r="E59" s="173">
        <v>898</v>
      </c>
      <c r="F59" s="173">
        <v>28</v>
      </c>
      <c r="G59" s="173">
        <f>ONS_WeeklyRegistratedDeaths!AV33-ONS_WeeklyRegistratedDeaths!BC33</f>
        <v>6213</v>
      </c>
      <c r="H59" s="173">
        <f>ONS_WeeklyOccurrenceDeaths!AV33-ONS_WeeklyOccurrenceDeaths!BC33</f>
        <v>8128</v>
      </c>
      <c r="I59" s="195">
        <v>737</v>
      </c>
      <c r="J59" s="186">
        <v>25</v>
      </c>
      <c r="K59" s="168">
        <f t="shared" si="7"/>
        <v>762</v>
      </c>
      <c r="L59" s="175">
        <f>SUM(K59:K65)</f>
        <v>5686</v>
      </c>
      <c r="M59" s="176">
        <f t="shared" ref="M59:R59" si="13">M66+C59</f>
        <v>466</v>
      </c>
      <c r="N59" s="173">
        <f t="shared" si="13"/>
        <v>8673</v>
      </c>
      <c r="O59" s="173">
        <f t="shared" si="13"/>
        <v>1151</v>
      </c>
      <c r="P59" s="173">
        <f t="shared" si="13"/>
        <v>45</v>
      </c>
      <c r="Q59" s="173">
        <f t="shared" si="13"/>
        <v>10335</v>
      </c>
      <c r="R59" s="173">
        <f t="shared" si="13"/>
        <v>15554</v>
      </c>
      <c r="S59" s="177">
        <f t="shared" si="8"/>
        <v>11299</v>
      </c>
      <c r="T59" s="170">
        <f t="shared" si="9"/>
        <v>429</v>
      </c>
      <c r="U59" s="171">
        <f t="shared" si="10"/>
        <v>11728</v>
      </c>
      <c r="V59" s="196"/>
    </row>
    <row r="60" spans="1:1024" ht="13.25" customHeight="1" x14ac:dyDescent="0.3">
      <c r="A60" s="192">
        <v>43930</v>
      </c>
      <c r="B60" s="162" t="s">
        <v>108</v>
      </c>
      <c r="C60" s="163"/>
      <c r="D60" s="164"/>
      <c r="E60" s="164"/>
      <c r="F60" s="164"/>
      <c r="G60" s="179"/>
      <c r="H60" s="173"/>
      <c r="I60" s="195">
        <v>785</v>
      </c>
      <c r="J60" s="186">
        <v>43</v>
      </c>
      <c r="K60" s="168">
        <f t="shared" si="7"/>
        <v>828</v>
      </c>
      <c r="L60" s="175"/>
      <c r="M60" s="187"/>
      <c r="N60" s="164"/>
      <c r="O60" s="164"/>
      <c r="P60" s="164"/>
      <c r="Q60" s="179"/>
      <c r="R60" s="173"/>
      <c r="S60" s="177">
        <f t="shared" si="8"/>
        <v>10562</v>
      </c>
      <c r="T60" s="170">
        <f t="shared" si="9"/>
        <v>404</v>
      </c>
      <c r="U60" s="171">
        <f t="shared" si="10"/>
        <v>10966</v>
      </c>
      <c r="V60" s="196"/>
    </row>
    <row r="61" spans="1:1024" ht="13.25" customHeight="1" x14ac:dyDescent="0.3">
      <c r="A61" s="192">
        <v>43929</v>
      </c>
      <c r="B61" s="162" t="s">
        <v>108</v>
      </c>
      <c r="C61" s="163"/>
      <c r="D61" s="164"/>
      <c r="E61" s="164"/>
      <c r="F61" s="164"/>
      <c r="G61" s="179"/>
      <c r="H61" s="173"/>
      <c r="I61" s="195">
        <v>893</v>
      </c>
      <c r="J61" s="186">
        <v>42</v>
      </c>
      <c r="K61" s="168">
        <f t="shared" si="7"/>
        <v>935</v>
      </c>
      <c r="L61" s="175"/>
      <c r="M61" s="187"/>
      <c r="N61" s="164"/>
      <c r="O61" s="164"/>
      <c r="P61" s="164"/>
      <c r="Q61" s="179"/>
      <c r="R61" s="173"/>
      <c r="S61" s="177">
        <f t="shared" si="8"/>
        <v>9777</v>
      </c>
      <c r="T61" s="170">
        <f t="shared" si="9"/>
        <v>361</v>
      </c>
      <c r="U61" s="171">
        <f t="shared" si="10"/>
        <v>10138</v>
      </c>
      <c r="V61" s="196"/>
    </row>
    <row r="62" spans="1:1024" ht="13.25" customHeight="1" x14ac:dyDescent="0.3">
      <c r="A62" s="192">
        <v>43928</v>
      </c>
      <c r="B62" s="162" t="s">
        <v>108</v>
      </c>
      <c r="C62" s="163"/>
      <c r="D62" s="164"/>
      <c r="E62" s="164"/>
      <c r="F62" s="164"/>
      <c r="G62" s="179"/>
      <c r="H62" s="173"/>
      <c r="I62" s="195">
        <v>807</v>
      </c>
      <c r="J62" s="186">
        <v>32</v>
      </c>
      <c r="K62" s="168">
        <f t="shared" si="7"/>
        <v>839</v>
      </c>
      <c r="L62" s="175"/>
      <c r="M62" s="187"/>
      <c r="N62" s="164"/>
      <c r="O62" s="164"/>
      <c r="P62" s="164"/>
      <c r="Q62" s="179"/>
      <c r="R62" s="173"/>
      <c r="S62" s="177">
        <f t="shared" si="8"/>
        <v>8884</v>
      </c>
      <c r="T62" s="170">
        <f t="shared" si="9"/>
        <v>319</v>
      </c>
      <c r="U62" s="171">
        <f t="shared" si="10"/>
        <v>9203</v>
      </c>
      <c r="V62" s="196"/>
    </row>
    <row r="63" spans="1:1024" ht="13.25" customHeight="1" x14ac:dyDescent="0.3">
      <c r="A63" s="192">
        <v>43927</v>
      </c>
      <c r="B63" s="162" t="s">
        <v>108</v>
      </c>
      <c r="C63" s="163"/>
      <c r="D63" s="164"/>
      <c r="E63" s="164"/>
      <c r="F63" s="164"/>
      <c r="G63" s="179"/>
      <c r="H63" s="173"/>
      <c r="I63" s="195">
        <v>726</v>
      </c>
      <c r="J63" s="186">
        <v>20</v>
      </c>
      <c r="K63" s="168">
        <f t="shared" si="7"/>
        <v>746</v>
      </c>
      <c r="L63" s="175"/>
      <c r="M63" s="187"/>
      <c r="N63" s="164"/>
      <c r="O63" s="164"/>
      <c r="P63" s="164"/>
      <c r="Q63" s="179"/>
      <c r="R63" s="173"/>
      <c r="S63" s="177">
        <f t="shared" si="8"/>
        <v>8077</v>
      </c>
      <c r="T63" s="170">
        <f t="shared" si="9"/>
        <v>287</v>
      </c>
      <c r="U63" s="171">
        <f t="shared" si="10"/>
        <v>8364</v>
      </c>
      <c r="V63" s="196"/>
    </row>
    <row r="64" spans="1:1024" ht="13.25" customHeight="1" x14ac:dyDescent="0.3">
      <c r="A64" s="192">
        <v>43926</v>
      </c>
      <c r="B64" s="162" t="s">
        <v>108</v>
      </c>
      <c r="C64" s="163"/>
      <c r="D64" s="164"/>
      <c r="E64" s="164"/>
      <c r="F64" s="164"/>
      <c r="G64" s="179"/>
      <c r="H64" s="173"/>
      <c r="I64" s="195">
        <v>741</v>
      </c>
      <c r="J64" s="186">
        <v>30</v>
      </c>
      <c r="K64" s="168">
        <f t="shared" si="7"/>
        <v>771</v>
      </c>
      <c r="L64" s="175"/>
      <c r="M64" s="187"/>
      <c r="N64" s="164"/>
      <c r="O64" s="164"/>
      <c r="P64" s="164"/>
      <c r="Q64" s="179"/>
      <c r="R64" s="173"/>
      <c r="S64" s="177">
        <f t="shared" si="8"/>
        <v>7351</v>
      </c>
      <c r="T64" s="170">
        <f t="shared" si="9"/>
        <v>267</v>
      </c>
      <c r="U64" s="171">
        <f t="shared" si="10"/>
        <v>7618</v>
      </c>
      <c r="V64" s="196"/>
    </row>
    <row r="65" spans="1:22" ht="13.25" customHeight="1" x14ac:dyDescent="0.3">
      <c r="A65" s="192">
        <v>43925</v>
      </c>
      <c r="B65" s="162" t="s">
        <v>108</v>
      </c>
      <c r="C65" s="163"/>
      <c r="D65" s="164"/>
      <c r="E65" s="164"/>
      <c r="F65" s="164"/>
      <c r="G65" s="179"/>
      <c r="H65" s="173"/>
      <c r="I65" s="195">
        <v>774</v>
      </c>
      <c r="J65" s="186">
        <v>31</v>
      </c>
      <c r="K65" s="168">
        <f t="shared" si="7"/>
        <v>805</v>
      </c>
      <c r="L65" s="175"/>
      <c r="M65" s="187"/>
      <c r="N65" s="164"/>
      <c r="O65" s="164"/>
      <c r="P65" s="164"/>
      <c r="Q65" s="179"/>
      <c r="R65" s="173"/>
      <c r="S65" s="177">
        <f t="shared" si="8"/>
        <v>6610</v>
      </c>
      <c r="T65" s="170">
        <f t="shared" si="9"/>
        <v>237</v>
      </c>
      <c r="U65" s="171">
        <f t="shared" si="10"/>
        <v>6847</v>
      </c>
      <c r="V65" s="196"/>
    </row>
    <row r="66" spans="1:22" ht="13.25" customHeight="1" x14ac:dyDescent="0.3">
      <c r="A66" s="192">
        <v>43924</v>
      </c>
      <c r="B66" s="162" t="s">
        <v>108</v>
      </c>
      <c r="C66" s="172">
        <v>120</v>
      </c>
      <c r="D66" s="173">
        <v>3110</v>
      </c>
      <c r="E66" s="173">
        <v>229</v>
      </c>
      <c r="F66" s="173">
        <v>16</v>
      </c>
      <c r="G66" s="173">
        <f>ONS_WeeklyRegistratedDeaths!BC33-ONS_WeeklyRegistratedDeaths!BJ33</f>
        <v>3475</v>
      </c>
      <c r="H66" s="173">
        <f>ONS_WeeklyOccurrenceDeaths!BC33-ONS_WeeklyOccurrenceDeaths!BJ33</f>
        <v>5126</v>
      </c>
      <c r="I66" s="195">
        <v>695</v>
      </c>
      <c r="J66" s="186">
        <v>29</v>
      </c>
      <c r="K66" s="168">
        <f t="shared" si="7"/>
        <v>724</v>
      </c>
      <c r="L66" s="175">
        <f>SUM(K66:K72)</f>
        <v>3983</v>
      </c>
      <c r="M66" s="176">
        <f t="shared" ref="M66:R66" si="14">M73+C66</f>
        <v>136</v>
      </c>
      <c r="N66" s="173">
        <f t="shared" si="14"/>
        <v>3716</v>
      </c>
      <c r="O66" s="173">
        <f t="shared" si="14"/>
        <v>253</v>
      </c>
      <c r="P66" s="173">
        <f t="shared" si="14"/>
        <v>17</v>
      </c>
      <c r="Q66" s="173">
        <f t="shared" si="14"/>
        <v>4122</v>
      </c>
      <c r="R66" s="173">
        <f t="shared" si="14"/>
        <v>7426</v>
      </c>
      <c r="S66" s="177">
        <f t="shared" si="8"/>
        <v>5836</v>
      </c>
      <c r="T66" s="170">
        <f t="shared" si="9"/>
        <v>206</v>
      </c>
      <c r="U66" s="171">
        <f t="shared" si="10"/>
        <v>6042</v>
      </c>
      <c r="V66" s="196"/>
    </row>
    <row r="67" spans="1:22" ht="13.25" customHeight="1" x14ac:dyDescent="0.3">
      <c r="A67" s="192">
        <v>43923</v>
      </c>
      <c r="B67" s="162" t="s">
        <v>108</v>
      </c>
      <c r="C67" s="163"/>
      <c r="D67" s="164"/>
      <c r="E67" s="164"/>
      <c r="F67" s="164"/>
      <c r="G67" s="179"/>
      <c r="H67" s="173"/>
      <c r="I67" s="195">
        <v>642</v>
      </c>
      <c r="J67" s="186">
        <v>28</v>
      </c>
      <c r="K67" s="168">
        <f t="shared" si="7"/>
        <v>670</v>
      </c>
      <c r="L67" s="175"/>
      <c r="M67" s="187"/>
      <c r="N67" s="164"/>
      <c r="O67" s="164"/>
      <c r="P67" s="164"/>
      <c r="Q67" s="179"/>
      <c r="R67" s="173"/>
      <c r="S67" s="177">
        <f t="shared" si="8"/>
        <v>5141</v>
      </c>
      <c r="T67" s="170">
        <f t="shared" si="9"/>
        <v>177</v>
      </c>
      <c r="U67" s="171">
        <f t="shared" si="10"/>
        <v>5318</v>
      </c>
      <c r="V67" s="196"/>
    </row>
    <row r="68" spans="1:22" ht="13.25" customHeight="1" x14ac:dyDescent="0.3">
      <c r="A68" s="192">
        <v>43922</v>
      </c>
      <c r="B68" s="162" t="s">
        <v>108</v>
      </c>
      <c r="C68" s="163"/>
      <c r="D68" s="164"/>
      <c r="E68" s="164"/>
      <c r="F68" s="164"/>
      <c r="G68" s="179"/>
      <c r="H68" s="173"/>
      <c r="I68" s="195">
        <v>641</v>
      </c>
      <c r="J68" s="186">
        <v>21</v>
      </c>
      <c r="K68" s="168">
        <f t="shared" si="7"/>
        <v>662</v>
      </c>
      <c r="L68" s="175"/>
      <c r="M68" s="187"/>
      <c r="N68" s="164"/>
      <c r="O68" s="164"/>
      <c r="P68" s="164"/>
      <c r="Q68" s="179"/>
      <c r="R68" s="173"/>
      <c r="S68" s="177">
        <f t="shared" si="8"/>
        <v>4499</v>
      </c>
      <c r="T68" s="170">
        <f t="shared" si="9"/>
        <v>149</v>
      </c>
      <c r="U68" s="171">
        <f t="shared" si="10"/>
        <v>4648</v>
      </c>
      <c r="V68" s="196"/>
    </row>
    <row r="69" spans="1:22" ht="13.25" customHeight="1" x14ac:dyDescent="0.3">
      <c r="A69" s="192">
        <v>43921</v>
      </c>
      <c r="B69" s="162" t="s">
        <v>108</v>
      </c>
      <c r="C69" s="163"/>
      <c r="D69" s="164"/>
      <c r="E69" s="164"/>
      <c r="F69" s="164"/>
      <c r="G69" s="179"/>
      <c r="H69" s="173"/>
      <c r="I69" s="195">
        <v>573</v>
      </c>
      <c r="J69" s="186">
        <v>15</v>
      </c>
      <c r="K69" s="168">
        <f t="shared" si="7"/>
        <v>588</v>
      </c>
      <c r="L69" s="175"/>
      <c r="M69" s="187"/>
      <c r="N69" s="164"/>
      <c r="O69" s="164"/>
      <c r="P69" s="164"/>
      <c r="Q69" s="179"/>
      <c r="R69" s="173"/>
      <c r="S69" s="177">
        <f t="shared" si="8"/>
        <v>3858</v>
      </c>
      <c r="T69" s="170">
        <f t="shared" si="9"/>
        <v>128</v>
      </c>
      <c r="U69" s="171">
        <f t="shared" si="10"/>
        <v>3986</v>
      </c>
      <c r="V69" s="196"/>
    </row>
    <row r="70" spans="1:22" ht="13.25" customHeight="1" x14ac:dyDescent="0.3">
      <c r="A70" s="192">
        <v>43920</v>
      </c>
      <c r="B70" s="162" t="s">
        <v>108</v>
      </c>
      <c r="C70" s="163"/>
      <c r="D70" s="164"/>
      <c r="E70" s="164"/>
      <c r="F70" s="164"/>
      <c r="G70" s="179"/>
      <c r="H70" s="173"/>
      <c r="I70" s="195">
        <v>495</v>
      </c>
      <c r="J70" s="186">
        <v>16</v>
      </c>
      <c r="K70" s="168">
        <f t="shared" si="7"/>
        <v>511</v>
      </c>
      <c r="L70" s="175"/>
      <c r="M70" s="187"/>
      <c r="N70" s="164"/>
      <c r="O70" s="164"/>
      <c r="P70" s="164"/>
      <c r="Q70" s="179"/>
      <c r="R70" s="173"/>
      <c r="S70" s="177">
        <f t="shared" si="8"/>
        <v>3285</v>
      </c>
      <c r="T70" s="170">
        <f t="shared" si="9"/>
        <v>113</v>
      </c>
      <c r="U70" s="171">
        <f t="shared" si="10"/>
        <v>3398</v>
      </c>
      <c r="V70" s="196"/>
    </row>
    <row r="71" spans="1:22" ht="13.25" customHeight="1" x14ac:dyDescent="0.3">
      <c r="A71" s="192">
        <v>43919</v>
      </c>
      <c r="B71" s="162" t="s">
        <v>108</v>
      </c>
      <c r="C71" s="163"/>
      <c r="D71" s="164"/>
      <c r="E71" s="164"/>
      <c r="F71" s="164"/>
      <c r="G71" s="179"/>
      <c r="H71" s="173"/>
      <c r="I71" s="195">
        <v>437</v>
      </c>
      <c r="J71" s="186">
        <v>18</v>
      </c>
      <c r="K71" s="168">
        <f t="shared" si="7"/>
        <v>455</v>
      </c>
      <c r="L71" s="175"/>
      <c r="M71" s="187"/>
      <c r="N71" s="164"/>
      <c r="O71" s="164"/>
      <c r="P71" s="164"/>
      <c r="Q71" s="179"/>
      <c r="R71" s="173"/>
      <c r="S71" s="177">
        <f t="shared" si="8"/>
        <v>2790</v>
      </c>
      <c r="T71" s="170">
        <f t="shared" si="9"/>
        <v>97</v>
      </c>
      <c r="U71" s="171">
        <f t="shared" si="10"/>
        <v>2887</v>
      </c>
      <c r="V71" s="196"/>
    </row>
    <row r="72" spans="1:22" ht="13.25" customHeight="1" x14ac:dyDescent="0.3">
      <c r="A72" s="192">
        <v>43918</v>
      </c>
      <c r="B72" s="162" t="s">
        <v>108</v>
      </c>
      <c r="C72" s="163"/>
      <c r="D72" s="164"/>
      <c r="E72" s="164"/>
      <c r="F72" s="164"/>
      <c r="G72" s="179"/>
      <c r="H72" s="173"/>
      <c r="I72" s="195">
        <v>358</v>
      </c>
      <c r="J72" s="186">
        <v>15</v>
      </c>
      <c r="K72" s="168">
        <f t="shared" si="7"/>
        <v>373</v>
      </c>
      <c r="L72" s="175"/>
      <c r="M72" s="187"/>
      <c r="N72" s="164"/>
      <c r="O72" s="164"/>
      <c r="P72" s="164"/>
      <c r="Q72" s="179"/>
      <c r="R72" s="173"/>
      <c r="S72" s="177">
        <f t="shared" si="8"/>
        <v>2353</v>
      </c>
      <c r="T72" s="170">
        <f t="shared" si="9"/>
        <v>79</v>
      </c>
      <c r="U72" s="171">
        <f t="shared" si="10"/>
        <v>2432</v>
      </c>
      <c r="V72" s="196"/>
    </row>
    <row r="73" spans="1:22" ht="13.25" customHeight="1" x14ac:dyDescent="0.3">
      <c r="A73" s="192">
        <v>43917</v>
      </c>
      <c r="B73" s="162" t="s">
        <v>108</v>
      </c>
      <c r="C73" s="198">
        <v>15</v>
      </c>
      <c r="D73" s="174">
        <v>501</v>
      </c>
      <c r="E73" s="174">
        <v>22</v>
      </c>
      <c r="F73" s="174">
        <v>1</v>
      </c>
      <c r="G73" s="173">
        <f>ONS_WeeklyRegistratedDeaths!BJ33-ONS_WeeklyRegistratedDeaths!BQ33</f>
        <v>539</v>
      </c>
      <c r="H73" s="199">
        <f>ONS_WeeklyOccurrenceDeaths!BJ33-ONS_WeeklyOccurrenceDeaths!BQ33</f>
        <v>1854</v>
      </c>
      <c r="I73" s="195">
        <v>350</v>
      </c>
      <c r="J73" s="186">
        <v>10</v>
      </c>
      <c r="K73" s="168">
        <f t="shared" si="7"/>
        <v>360</v>
      </c>
      <c r="L73" s="175">
        <f>SUM(K73:K79)</f>
        <v>1609</v>
      </c>
      <c r="M73" s="193">
        <f t="shared" ref="M73:R73" si="15">M80+C73</f>
        <v>16</v>
      </c>
      <c r="N73" s="174">
        <f t="shared" si="15"/>
        <v>606</v>
      </c>
      <c r="O73" s="174">
        <f t="shared" si="15"/>
        <v>24</v>
      </c>
      <c r="P73" s="174">
        <f t="shared" si="15"/>
        <v>1</v>
      </c>
      <c r="Q73" s="174">
        <f t="shared" si="15"/>
        <v>647</v>
      </c>
      <c r="R73" s="174">
        <f t="shared" si="15"/>
        <v>2300</v>
      </c>
      <c r="S73" s="177">
        <f t="shared" si="8"/>
        <v>1995</v>
      </c>
      <c r="T73" s="170">
        <f t="shared" si="9"/>
        <v>64</v>
      </c>
      <c r="U73" s="171">
        <f t="shared" si="10"/>
        <v>2059</v>
      </c>
      <c r="V73" s="196"/>
    </row>
    <row r="74" spans="1:22" ht="13.25" customHeight="1" x14ac:dyDescent="0.3">
      <c r="A74" s="192">
        <v>43916</v>
      </c>
      <c r="B74" s="162" t="s">
        <v>108</v>
      </c>
      <c r="C74" s="163"/>
      <c r="D74" s="164"/>
      <c r="E74" s="164"/>
      <c r="F74" s="164"/>
      <c r="G74" s="179"/>
      <c r="H74" s="173"/>
      <c r="I74" s="195">
        <v>325</v>
      </c>
      <c r="J74" s="186">
        <v>11</v>
      </c>
      <c r="K74" s="168">
        <f t="shared" ref="K74:K99" si="16">I74+J74</f>
        <v>336</v>
      </c>
      <c r="L74" s="175"/>
      <c r="M74" s="187"/>
      <c r="N74" s="164"/>
      <c r="O74" s="164"/>
      <c r="P74" s="164"/>
      <c r="Q74" s="179"/>
      <c r="R74" s="173"/>
      <c r="S74" s="177">
        <f t="shared" si="8"/>
        <v>1645</v>
      </c>
      <c r="T74" s="170">
        <f t="shared" si="9"/>
        <v>54</v>
      </c>
      <c r="U74" s="171">
        <f t="shared" si="10"/>
        <v>1699</v>
      </c>
      <c r="V74" s="196"/>
    </row>
    <row r="75" spans="1:22" ht="13.25" customHeight="1" x14ac:dyDescent="0.3">
      <c r="A75" s="192">
        <v>43915</v>
      </c>
      <c r="B75" s="162" t="s">
        <v>108</v>
      </c>
      <c r="C75" s="163"/>
      <c r="D75" s="164"/>
      <c r="E75" s="164"/>
      <c r="F75" s="164"/>
      <c r="G75" s="179"/>
      <c r="H75" s="173"/>
      <c r="I75" s="195">
        <v>261</v>
      </c>
      <c r="J75" s="186">
        <v>10</v>
      </c>
      <c r="K75" s="168">
        <f t="shared" si="16"/>
        <v>271</v>
      </c>
      <c r="L75" s="175"/>
      <c r="M75" s="187"/>
      <c r="N75" s="164"/>
      <c r="O75" s="164"/>
      <c r="P75" s="164"/>
      <c r="Q75" s="179"/>
      <c r="R75" s="173"/>
      <c r="S75" s="177">
        <f t="shared" ref="S75:S98" si="17">S76+I75</f>
        <v>1320</v>
      </c>
      <c r="T75" s="170">
        <f t="shared" ref="T75:T98" si="18">T76+J75</f>
        <v>43</v>
      </c>
      <c r="U75" s="171">
        <f t="shared" ref="U75:U98" si="19">U76+K75</f>
        <v>1363</v>
      </c>
      <c r="V75" s="196"/>
    </row>
    <row r="76" spans="1:22" ht="13.25" customHeight="1" x14ac:dyDescent="0.3">
      <c r="A76" s="192">
        <v>43914</v>
      </c>
      <c r="B76" s="162" t="s">
        <v>108</v>
      </c>
      <c r="C76" s="163"/>
      <c r="D76" s="164"/>
      <c r="E76" s="164"/>
      <c r="F76" s="164"/>
      <c r="G76" s="179"/>
      <c r="H76" s="173"/>
      <c r="I76" s="195">
        <v>203</v>
      </c>
      <c r="J76" s="186">
        <v>9</v>
      </c>
      <c r="K76" s="168">
        <f t="shared" si="16"/>
        <v>212</v>
      </c>
      <c r="L76" s="175"/>
      <c r="M76" s="187"/>
      <c r="N76" s="164"/>
      <c r="O76" s="164"/>
      <c r="P76" s="164"/>
      <c r="Q76" s="179"/>
      <c r="R76" s="173"/>
      <c r="S76" s="177">
        <f t="shared" si="17"/>
        <v>1059</v>
      </c>
      <c r="T76" s="170">
        <f t="shared" si="18"/>
        <v>33</v>
      </c>
      <c r="U76" s="171">
        <f t="shared" si="19"/>
        <v>1092</v>
      </c>
      <c r="V76" s="196"/>
    </row>
    <row r="77" spans="1:22" ht="13.25" customHeight="1" x14ac:dyDescent="0.3">
      <c r="A77" s="192">
        <v>43913</v>
      </c>
      <c r="B77" s="162" t="s">
        <v>108</v>
      </c>
      <c r="C77" s="163"/>
      <c r="D77" s="164"/>
      <c r="E77" s="164"/>
      <c r="F77" s="164"/>
      <c r="G77" s="179"/>
      <c r="H77" s="173"/>
      <c r="I77" s="195">
        <v>160</v>
      </c>
      <c r="J77" s="186">
        <v>4</v>
      </c>
      <c r="K77" s="168">
        <f t="shared" si="16"/>
        <v>164</v>
      </c>
      <c r="L77" s="175"/>
      <c r="M77" s="187"/>
      <c r="N77" s="164"/>
      <c r="O77" s="164"/>
      <c r="P77" s="164"/>
      <c r="Q77" s="179"/>
      <c r="R77" s="173"/>
      <c r="S77" s="177">
        <f t="shared" si="17"/>
        <v>856</v>
      </c>
      <c r="T77" s="170">
        <f t="shared" si="18"/>
        <v>24</v>
      </c>
      <c r="U77" s="171">
        <f t="shared" si="19"/>
        <v>880</v>
      </c>
      <c r="V77" s="196"/>
    </row>
    <row r="78" spans="1:22" ht="13.25" customHeight="1" x14ac:dyDescent="0.3">
      <c r="A78" s="192">
        <v>43912</v>
      </c>
      <c r="B78" s="162" t="s">
        <v>108</v>
      </c>
      <c r="C78" s="163"/>
      <c r="D78" s="164"/>
      <c r="E78" s="164"/>
      <c r="F78" s="164"/>
      <c r="G78" s="179"/>
      <c r="H78" s="179"/>
      <c r="I78" s="195">
        <v>150</v>
      </c>
      <c r="J78" s="186">
        <v>5</v>
      </c>
      <c r="K78" s="168">
        <f t="shared" si="16"/>
        <v>155</v>
      </c>
      <c r="L78" s="200"/>
      <c r="M78" s="187"/>
      <c r="N78" s="164"/>
      <c r="O78" s="164"/>
      <c r="P78" s="164"/>
      <c r="Q78" s="179"/>
      <c r="R78" s="179"/>
      <c r="S78" s="177">
        <f t="shared" si="17"/>
        <v>696</v>
      </c>
      <c r="T78" s="170">
        <f t="shared" si="18"/>
        <v>20</v>
      </c>
      <c r="U78" s="171">
        <f t="shared" si="19"/>
        <v>716</v>
      </c>
      <c r="V78" s="196"/>
    </row>
    <row r="79" spans="1:22" ht="13.25" customHeight="1" x14ac:dyDescent="0.3">
      <c r="A79" s="192">
        <v>43911</v>
      </c>
      <c r="B79" s="162" t="s">
        <v>108</v>
      </c>
      <c r="C79" s="163"/>
      <c r="D79" s="164"/>
      <c r="E79" s="164"/>
      <c r="F79" s="164"/>
      <c r="G79" s="179"/>
      <c r="H79" s="179"/>
      <c r="I79" s="195">
        <v>104</v>
      </c>
      <c r="J79" s="186">
        <v>7</v>
      </c>
      <c r="K79" s="168">
        <f t="shared" si="16"/>
        <v>111</v>
      </c>
      <c r="L79" s="200"/>
      <c r="M79" s="187"/>
      <c r="N79" s="164"/>
      <c r="O79" s="164"/>
      <c r="P79" s="164"/>
      <c r="Q79" s="179"/>
      <c r="R79" s="179"/>
      <c r="S79" s="177">
        <f t="shared" si="17"/>
        <v>546</v>
      </c>
      <c r="T79" s="170">
        <f t="shared" si="18"/>
        <v>15</v>
      </c>
      <c r="U79" s="171">
        <f t="shared" si="19"/>
        <v>561</v>
      </c>
      <c r="V79" s="196"/>
    </row>
    <row r="80" spans="1:22" ht="13.25" customHeight="1" x14ac:dyDescent="0.3">
      <c r="A80" s="192">
        <v>43910</v>
      </c>
      <c r="B80" s="162" t="s">
        <v>108</v>
      </c>
      <c r="C80" s="198">
        <v>1</v>
      </c>
      <c r="D80" s="174">
        <v>100</v>
      </c>
      <c r="E80" s="174">
        <v>2</v>
      </c>
      <c r="F80" s="174">
        <v>0</v>
      </c>
      <c r="G80" s="173">
        <f>ONS_WeeklyRegistratedDeaths!BQ33-ONS_WeeklyRegistratedDeaths!BX33</f>
        <v>103</v>
      </c>
      <c r="H80" s="173">
        <f>ONS_WeeklyOccurrenceDeaths!BQ33-ONS_WeeklyOccurrenceDeaths!BX33</f>
        <v>399</v>
      </c>
      <c r="I80" s="195">
        <v>106</v>
      </c>
      <c r="J80" s="186">
        <v>2</v>
      </c>
      <c r="K80" s="168">
        <f t="shared" si="16"/>
        <v>108</v>
      </c>
      <c r="L80" s="175">
        <f>SUM(K80:K86)</f>
        <v>387</v>
      </c>
      <c r="M80" s="193">
        <f t="shared" ref="M80:R80" si="20">M87+C80</f>
        <v>1</v>
      </c>
      <c r="N80" s="174">
        <f t="shared" si="20"/>
        <v>105</v>
      </c>
      <c r="O80" s="174">
        <f t="shared" si="20"/>
        <v>2</v>
      </c>
      <c r="P80" s="174">
        <f t="shared" si="20"/>
        <v>0</v>
      </c>
      <c r="Q80" s="174">
        <f t="shared" si="20"/>
        <v>108</v>
      </c>
      <c r="R80" s="174">
        <f t="shared" si="20"/>
        <v>446</v>
      </c>
      <c r="S80" s="177">
        <f t="shared" si="17"/>
        <v>442</v>
      </c>
      <c r="T80" s="170">
        <f t="shared" si="18"/>
        <v>8</v>
      </c>
      <c r="U80" s="171">
        <f t="shared" si="19"/>
        <v>450</v>
      </c>
      <c r="V80" s="196"/>
    </row>
    <row r="81" spans="1:22" ht="13.25" customHeight="1" x14ac:dyDescent="0.3">
      <c r="A81" s="192">
        <v>43909</v>
      </c>
      <c r="B81" s="162" t="s">
        <v>108</v>
      </c>
      <c r="C81" s="163"/>
      <c r="D81" s="164"/>
      <c r="E81" s="164"/>
      <c r="F81" s="164"/>
      <c r="G81" s="179"/>
      <c r="H81" s="179"/>
      <c r="I81" s="195">
        <v>63</v>
      </c>
      <c r="J81" s="186">
        <v>3</v>
      </c>
      <c r="K81" s="168">
        <f t="shared" si="16"/>
        <v>66</v>
      </c>
      <c r="L81" s="200"/>
      <c r="M81" s="187"/>
      <c r="N81" s="164"/>
      <c r="O81" s="164"/>
      <c r="P81" s="164"/>
      <c r="Q81" s="179"/>
      <c r="R81" s="179"/>
      <c r="S81" s="177">
        <f t="shared" si="17"/>
        <v>336</v>
      </c>
      <c r="T81" s="170">
        <f t="shared" si="18"/>
        <v>6</v>
      </c>
      <c r="U81" s="171">
        <f t="shared" si="19"/>
        <v>342</v>
      </c>
      <c r="V81" s="196"/>
    </row>
    <row r="82" spans="1:22" ht="13.25" customHeight="1" x14ac:dyDescent="0.3">
      <c r="A82" s="192">
        <v>43908</v>
      </c>
      <c r="B82" s="162" t="s">
        <v>108</v>
      </c>
      <c r="C82" s="163"/>
      <c r="D82" s="164"/>
      <c r="E82" s="164"/>
      <c r="F82" s="164"/>
      <c r="G82" s="179"/>
      <c r="H82" s="179"/>
      <c r="I82" s="195">
        <v>69</v>
      </c>
      <c r="J82" s="186">
        <v>0</v>
      </c>
      <c r="K82" s="168">
        <f t="shared" si="16"/>
        <v>69</v>
      </c>
      <c r="L82" s="200"/>
      <c r="M82" s="187"/>
      <c r="N82" s="164"/>
      <c r="O82" s="164"/>
      <c r="P82" s="164"/>
      <c r="Q82" s="179"/>
      <c r="R82" s="179"/>
      <c r="S82" s="177">
        <f t="shared" si="17"/>
        <v>273</v>
      </c>
      <c r="T82" s="170">
        <f t="shared" si="18"/>
        <v>3</v>
      </c>
      <c r="U82" s="171">
        <f t="shared" si="19"/>
        <v>276</v>
      </c>
      <c r="V82" s="196"/>
    </row>
    <row r="83" spans="1:22" ht="13.25" customHeight="1" x14ac:dyDescent="0.3">
      <c r="A83" s="192">
        <v>43907</v>
      </c>
      <c r="B83" s="162" t="s">
        <v>108</v>
      </c>
      <c r="C83" s="163"/>
      <c r="D83" s="164"/>
      <c r="E83" s="164"/>
      <c r="F83" s="164"/>
      <c r="G83" s="179"/>
      <c r="H83" s="179"/>
      <c r="I83" s="195">
        <v>48</v>
      </c>
      <c r="J83" s="186">
        <v>0</v>
      </c>
      <c r="K83" s="168">
        <f t="shared" si="16"/>
        <v>48</v>
      </c>
      <c r="L83" s="200"/>
      <c r="M83" s="187"/>
      <c r="N83" s="164"/>
      <c r="O83" s="164"/>
      <c r="P83" s="164"/>
      <c r="Q83" s="179"/>
      <c r="R83" s="179"/>
      <c r="S83" s="177">
        <f t="shared" si="17"/>
        <v>204</v>
      </c>
      <c r="T83" s="170">
        <f t="shared" si="18"/>
        <v>3</v>
      </c>
      <c r="U83" s="171">
        <f t="shared" si="19"/>
        <v>207</v>
      </c>
      <c r="V83" s="196"/>
    </row>
    <row r="84" spans="1:22" ht="13.25" customHeight="1" x14ac:dyDescent="0.3">
      <c r="A84" s="192">
        <v>43906</v>
      </c>
      <c r="B84" s="162" t="s">
        <v>108</v>
      </c>
      <c r="C84" s="163"/>
      <c r="D84" s="164"/>
      <c r="E84" s="164"/>
      <c r="F84" s="164"/>
      <c r="G84" s="179"/>
      <c r="H84" s="179"/>
      <c r="I84" s="195">
        <v>42</v>
      </c>
      <c r="J84" s="186">
        <v>3</v>
      </c>
      <c r="K84" s="168">
        <f t="shared" si="16"/>
        <v>45</v>
      </c>
      <c r="L84" s="200"/>
      <c r="M84" s="187"/>
      <c r="N84" s="164"/>
      <c r="O84" s="164"/>
      <c r="P84" s="164"/>
      <c r="Q84" s="179"/>
      <c r="R84" s="179"/>
      <c r="S84" s="177">
        <f t="shared" si="17"/>
        <v>156</v>
      </c>
      <c r="T84" s="170">
        <f t="shared" si="18"/>
        <v>3</v>
      </c>
      <c r="U84" s="171">
        <f t="shared" si="19"/>
        <v>159</v>
      </c>
      <c r="V84" s="196"/>
    </row>
    <row r="85" spans="1:22" ht="13.25" customHeight="1" x14ac:dyDescent="0.3">
      <c r="A85" s="192">
        <v>43905</v>
      </c>
      <c r="B85" s="162" t="s">
        <v>108</v>
      </c>
      <c r="C85" s="163"/>
      <c r="D85" s="164"/>
      <c r="E85" s="164"/>
      <c r="F85" s="164"/>
      <c r="G85" s="179"/>
      <c r="H85" s="179"/>
      <c r="I85" s="195">
        <v>28</v>
      </c>
      <c r="J85" s="186">
        <v>0</v>
      </c>
      <c r="K85" s="168">
        <f t="shared" si="16"/>
        <v>28</v>
      </c>
      <c r="L85" s="200"/>
      <c r="M85" s="187"/>
      <c r="N85" s="164"/>
      <c r="O85" s="164"/>
      <c r="P85" s="164"/>
      <c r="Q85" s="179"/>
      <c r="R85" s="179"/>
      <c r="S85" s="177">
        <f t="shared" si="17"/>
        <v>114</v>
      </c>
      <c r="T85" s="170">
        <f t="shared" si="18"/>
        <v>0</v>
      </c>
      <c r="U85" s="171">
        <f t="shared" si="19"/>
        <v>114</v>
      </c>
      <c r="V85" s="196"/>
    </row>
    <row r="86" spans="1:22" ht="13.25" customHeight="1" x14ac:dyDescent="0.3">
      <c r="A86" s="192">
        <v>43904</v>
      </c>
      <c r="B86" s="162" t="s">
        <v>108</v>
      </c>
      <c r="C86" s="163"/>
      <c r="D86" s="164"/>
      <c r="E86" s="164"/>
      <c r="F86" s="164"/>
      <c r="G86" s="179"/>
      <c r="H86" s="179"/>
      <c r="I86" s="195">
        <v>23</v>
      </c>
      <c r="J86" s="186"/>
      <c r="K86" s="168">
        <f t="shared" si="16"/>
        <v>23</v>
      </c>
      <c r="L86" s="200"/>
      <c r="M86" s="187"/>
      <c r="N86" s="164"/>
      <c r="O86" s="164"/>
      <c r="P86" s="164"/>
      <c r="Q86" s="179"/>
      <c r="R86" s="179"/>
      <c r="S86" s="177">
        <f t="shared" si="17"/>
        <v>86</v>
      </c>
      <c r="T86" s="170">
        <f t="shared" si="18"/>
        <v>0</v>
      </c>
      <c r="U86" s="171">
        <f t="shared" si="19"/>
        <v>86</v>
      </c>
      <c r="V86" s="196"/>
    </row>
    <row r="87" spans="1:22" ht="13.25" customHeight="1" x14ac:dyDescent="0.3">
      <c r="A87" s="192">
        <v>43903</v>
      </c>
      <c r="B87" s="162" t="s">
        <v>108</v>
      </c>
      <c r="C87" s="198">
        <v>0</v>
      </c>
      <c r="D87" s="174">
        <v>5</v>
      </c>
      <c r="E87" s="174">
        <v>0</v>
      </c>
      <c r="F87" s="174">
        <v>0</v>
      </c>
      <c r="G87" s="173">
        <f>ONS_WeeklyRegistratedDeaths!BX33-ONS_WeeklyRegistratedDeaths!CE33</f>
        <v>5</v>
      </c>
      <c r="H87" s="173">
        <f>ONS_WeeklyOccurrenceDeaths!BX33-ONS_WeeklyOccurrenceDeaths!CE33</f>
        <v>41</v>
      </c>
      <c r="I87" s="195">
        <v>20</v>
      </c>
      <c r="J87" s="201"/>
      <c r="K87" s="168">
        <f t="shared" si="16"/>
        <v>20</v>
      </c>
      <c r="L87" s="175">
        <f>SUM(K87:K93)</f>
        <v>56</v>
      </c>
      <c r="M87" s="193">
        <f t="shared" ref="M87:R87" si="21">M94+C87</f>
        <v>0</v>
      </c>
      <c r="N87" s="174">
        <f t="shared" si="21"/>
        <v>5</v>
      </c>
      <c r="O87" s="174">
        <f t="shared" si="21"/>
        <v>0</v>
      </c>
      <c r="P87" s="174">
        <f t="shared" si="21"/>
        <v>0</v>
      </c>
      <c r="Q87" s="174">
        <f t="shared" si="21"/>
        <v>5</v>
      </c>
      <c r="R87" s="174">
        <f t="shared" si="21"/>
        <v>47</v>
      </c>
      <c r="S87" s="177">
        <f t="shared" si="17"/>
        <v>63</v>
      </c>
      <c r="T87" s="170">
        <f t="shared" si="18"/>
        <v>0</v>
      </c>
      <c r="U87" s="171">
        <f t="shared" si="19"/>
        <v>63</v>
      </c>
      <c r="V87" s="196"/>
    </row>
    <row r="88" spans="1:22" ht="13.25" customHeight="1" x14ac:dyDescent="0.3">
      <c r="A88" s="192">
        <v>43902</v>
      </c>
      <c r="B88" s="162" t="s">
        <v>108</v>
      </c>
      <c r="C88" s="163"/>
      <c r="D88" s="164"/>
      <c r="E88" s="164"/>
      <c r="F88" s="164"/>
      <c r="G88" s="179"/>
      <c r="H88" s="179"/>
      <c r="I88" s="195">
        <v>14</v>
      </c>
      <c r="J88" s="201"/>
      <c r="K88" s="168">
        <f t="shared" si="16"/>
        <v>14</v>
      </c>
      <c r="L88" s="200"/>
      <c r="M88" s="187"/>
      <c r="N88" s="164"/>
      <c r="O88" s="164"/>
      <c r="P88" s="164"/>
      <c r="Q88" s="179"/>
      <c r="R88" s="179"/>
      <c r="S88" s="177">
        <f t="shared" si="17"/>
        <v>43</v>
      </c>
      <c r="T88" s="170">
        <f t="shared" si="18"/>
        <v>0</v>
      </c>
      <c r="U88" s="171">
        <f t="shared" si="19"/>
        <v>43</v>
      </c>
      <c r="V88" s="196"/>
    </row>
    <row r="89" spans="1:22" ht="13.25" customHeight="1" x14ac:dyDescent="0.3">
      <c r="A89" s="192">
        <v>43901</v>
      </c>
      <c r="B89" s="162" t="s">
        <v>108</v>
      </c>
      <c r="C89" s="163"/>
      <c r="D89" s="164"/>
      <c r="E89" s="164"/>
      <c r="F89" s="164"/>
      <c r="G89" s="179"/>
      <c r="H89" s="179"/>
      <c r="I89" s="195">
        <v>11</v>
      </c>
      <c r="J89" s="201"/>
      <c r="K89" s="168">
        <f t="shared" si="16"/>
        <v>11</v>
      </c>
      <c r="L89" s="200"/>
      <c r="M89" s="187"/>
      <c r="N89" s="164"/>
      <c r="O89" s="164"/>
      <c r="P89" s="164"/>
      <c r="Q89" s="179"/>
      <c r="R89" s="179"/>
      <c r="S89" s="177">
        <f t="shared" si="17"/>
        <v>29</v>
      </c>
      <c r="T89" s="170">
        <f t="shared" si="18"/>
        <v>0</v>
      </c>
      <c r="U89" s="171">
        <f t="shared" si="19"/>
        <v>29</v>
      </c>
      <c r="V89" s="196"/>
    </row>
    <row r="90" spans="1:22" ht="13.25" customHeight="1" x14ac:dyDescent="0.3">
      <c r="A90" s="192">
        <v>43900</v>
      </c>
      <c r="B90" s="162" t="s">
        <v>108</v>
      </c>
      <c r="C90" s="163"/>
      <c r="D90" s="164"/>
      <c r="E90" s="164"/>
      <c r="F90" s="164"/>
      <c r="G90" s="179"/>
      <c r="H90" s="179"/>
      <c r="I90" s="195">
        <v>1</v>
      </c>
      <c r="J90" s="201"/>
      <c r="K90" s="168">
        <f t="shared" si="16"/>
        <v>1</v>
      </c>
      <c r="L90" s="200"/>
      <c r="M90" s="187"/>
      <c r="N90" s="164"/>
      <c r="O90" s="164"/>
      <c r="P90" s="164"/>
      <c r="Q90" s="179"/>
      <c r="R90" s="179"/>
      <c r="S90" s="177">
        <f t="shared" si="17"/>
        <v>18</v>
      </c>
      <c r="T90" s="170">
        <f t="shared" si="18"/>
        <v>0</v>
      </c>
      <c r="U90" s="171">
        <f t="shared" si="19"/>
        <v>18</v>
      </c>
      <c r="V90" s="196"/>
    </row>
    <row r="91" spans="1:22" ht="13.25" customHeight="1" x14ac:dyDescent="0.3">
      <c r="A91" s="192">
        <v>43899</v>
      </c>
      <c r="B91" s="162" t="s">
        <v>108</v>
      </c>
      <c r="C91" s="163"/>
      <c r="D91" s="164"/>
      <c r="E91" s="164"/>
      <c r="F91" s="164"/>
      <c r="G91" s="179"/>
      <c r="H91" s="179"/>
      <c r="I91" s="195">
        <v>4</v>
      </c>
      <c r="J91" s="201"/>
      <c r="K91" s="168">
        <f t="shared" si="16"/>
        <v>4</v>
      </c>
      <c r="L91" s="200"/>
      <c r="M91" s="187"/>
      <c r="N91" s="164"/>
      <c r="O91" s="164"/>
      <c r="P91" s="164"/>
      <c r="Q91" s="179"/>
      <c r="R91" s="179"/>
      <c r="S91" s="177">
        <f t="shared" si="17"/>
        <v>17</v>
      </c>
      <c r="T91" s="170">
        <f t="shared" si="18"/>
        <v>0</v>
      </c>
      <c r="U91" s="171">
        <f t="shared" si="19"/>
        <v>17</v>
      </c>
      <c r="V91" s="196"/>
    </row>
    <row r="92" spans="1:22" ht="13.25" customHeight="1" x14ac:dyDescent="0.3">
      <c r="A92" s="192">
        <v>43898</v>
      </c>
      <c r="B92" s="162" t="s">
        <v>108</v>
      </c>
      <c r="C92" s="163"/>
      <c r="D92" s="164"/>
      <c r="E92" s="164"/>
      <c r="F92" s="164"/>
      <c r="G92" s="179"/>
      <c r="H92" s="179"/>
      <c r="I92" s="195">
        <v>5</v>
      </c>
      <c r="J92" s="201"/>
      <c r="K92" s="168">
        <f t="shared" si="16"/>
        <v>5</v>
      </c>
      <c r="L92" s="200"/>
      <c r="M92" s="187"/>
      <c r="N92" s="164"/>
      <c r="O92" s="164"/>
      <c r="P92" s="164"/>
      <c r="Q92" s="179"/>
      <c r="R92" s="179"/>
      <c r="S92" s="177">
        <f t="shared" si="17"/>
        <v>13</v>
      </c>
      <c r="T92" s="170">
        <f t="shared" si="18"/>
        <v>0</v>
      </c>
      <c r="U92" s="171">
        <f t="shared" si="19"/>
        <v>13</v>
      </c>
      <c r="V92" s="196"/>
    </row>
    <row r="93" spans="1:22" ht="13.25" customHeight="1" x14ac:dyDescent="0.3">
      <c r="A93" s="192">
        <v>43897</v>
      </c>
      <c r="B93" s="162" t="s">
        <v>108</v>
      </c>
      <c r="C93" s="163"/>
      <c r="D93" s="164"/>
      <c r="E93" s="164"/>
      <c r="F93" s="164"/>
      <c r="G93" s="179"/>
      <c r="H93" s="179"/>
      <c r="I93" s="195">
        <v>1</v>
      </c>
      <c r="J93" s="201"/>
      <c r="K93" s="168">
        <f t="shared" si="16"/>
        <v>1</v>
      </c>
      <c r="L93" s="200"/>
      <c r="M93" s="187"/>
      <c r="N93" s="164"/>
      <c r="O93" s="164"/>
      <c r="P93" s="164"/>
      <c r="Q93" s="179"/>
      <c r="R93" s="179"/>
      <c r="S93" s="177">
        <f t="shared" si="17"/>
        <v>8</v>
      </c>
      <c r="T93" s="170">
        <f t="shared" si="18"/>
        <v>0</v>
      </c>
      <c r="U93" s="171">
        <f t="shared" si="19"/>
        <v>8</v>
      </c>
      <c r="V93" s="196"/>
    </row>
    <row r="94" spans="1:22" ht="13.25" customHeight="1" x14ac:dyDescent="0.3">
      <c r="A94" s="192">
        <v>43896</v>
      </c>
      <c r="B94" s="162" t="s">
        <v>108</v>
      </c>
      <c r="C94" s="198">
        <v>0</v>
      </c>
      <c r="D94" s="174">
        <v>0</v>
      </c>
      <c r="E94" s="174">
        <v>0</v>
      </c>
      <c r="F94" s="174">
        <v>0</v>
      </c>
      <c r="G94" s="173">
        <f>ONS_WeeklyRegistratedDeaths!CE33</f>
        <v>0</v>
      </c>
      <c r="H94" s="173">
        <f>ONS_WeeklyOccurrenceDeaths!CE33</f>
        <v>6</v>
      </c>
      <c r="I94" s="195">
        <v>2</v>
      </c>
      <c r="J94" s="201"/>
      <c r="K94" s="168">
        <f t="shared" si="16"/>
        <v>2</v>
      </c>
      <c r="L94" s="175">
        <f>SUM(K94:K100)</f>
        <v>7</v>
      </c>
      <c r="M94" s="193">
        <f>C94</f>
        <v>0</v>
      </c>
      <c r="N94" s="174">
        <v>0</v>
      </c>
      <c r="O94" s="174">
        <f>E94</f>
        <v>0</v>
      </c>
      <c r="P94" s="174">
        <f>F94</f>
        <v>0</v>
      </c>
      <c r="Q94" s="199">
        <f>G94</f>
        <v>0</v>
      </c>
      <c r="R94" s="199">
        <f>H94</f>
        <v>6</v>
      </c>
      <c r="S94" s="177">
        <f t="shared" si="17"/>
        <v>7</v>
      </c>
      <c r="T94" s="170">
        <f t="shared" si="18"/>
        <v>0</v>
      </c>
      <c r="U94" s="171">
        <f t="shared" si="19"/>
        <v>7</v>
      </c>
      <c r="V94" s="196"/>
    </row>
    <row r="95" spans="1:22" ht="13.25" customHeight="1" x14ac:dyDescent="0.3">
      <c r="A95" s="192">
        <v>43895</v>
      </c>
      <c r="B95" s="162" t="s">
        <v>108</v>
      </c>
      <c r="C95" s="163"/>
      <c r="D95" s="164"/>
      <c r="E95" s="164"/>
      <c r="F95" s="164"/>
      <c r="G95" s="179"/>
      <c r="H95" s="179"/>
      <c r="I95" s="195">
        <v>2</v>
      </c>
      <c r="J95" s="201"/>
      <c r="K95" s="168">
        <f t="shared" si="16"/>
        <v>2</v>
      </c>
      <c r="L95" s="200"/>
      <c r="M95" s="187"/>
      <c r="N95" s="164"/>
      <c r="O95" s="164"/>
      <c r="P95" s="164"/>
      <c r="Q95" s="179"/>
      <c r="R95" s="179"/>
      <c r="S95" s="177">
        <f t="shared" si="17"/>
        <v>5</v>
      </c>
      <c r="T95" s="170">
        <f t="shared" si="18"/>
        <v>0</v>
      </c>
      <c r="U95" s="171">
        <f t="shared" si="19"/>
        <v>5</v>
      </c>
      <c r="V95" s="196"/>
    </row>
    <row r="96" spans="1:22" ht="13.25" customHeight="1" x14ac:dyDescent="0.3">
      <c r="A96" s="192">
        <v>43894</v>
      </c>
      <c r="B96" s="162" t="s">
        <v>108</v>
      </c>
      <c r="C96" s="163"/>
      <c r="D96" s="164"/>
      <c r="E96" s="164"/>
      <c r="F96" s="164"/>
      <c r="G96" s="179"/>
      <c r="H96" s="179"/>
      <c r="I96" s="195">
        <v>0</v>
      </c>
      <c r="J96" s="201"/>
      <c r="K96" s="168">
        <f t="shared" si="16"/>
        <v>0</v>
      </c>
      <c r="L96" s="200"/>
      <c r="M96" s="187"/>
      <c r="N96" s="164"/>
      <c r="O96" s="164"/>
      <c r="P96" s="164"/>
      <c r="Q96" s="179"/>
      <c r="R96" s="179"/>
      <c r="S96" s="177">
        <f t="shared" si="17"/>
        <v>3</v>
      </c>
      <c r="T96" s="170">
        <f t="shared" si="18"/>
        <v>0</v>
      </c>
      <c r="U96" s="171">
        <f t="shared" si="19"/>
        <v>3</v>
      </c>
      <c r="V96" s="196"/>
    </row>
    <row r="97" spans="1:1024" ht="13.25" customHeight="1" x14ac:dyDescent="0.3">
      <c r="A97" s="192">
        <v>43893</v>
      </c>
      <c r="B97" s="162" t="s">
        <v>108</v>
      </c>
      <c r="C97" s="163"/>
      <c r="D97" s="164"/>
      <c r="E97" s="164"/>
      <c r="F97" s="164"/>
      <c r="G97" s="179"/>
      <c r="H97" s="179"/>
      <c r="I97" s="195">
        <v>2</v>
      </c>
      <c r="J97" s="201"/>
      <c r="K97" s="168">
        <f t="shared" si="16"/>
        <v>2</v>
      </c>
      <c r="L97" s="200"/>
      <c r="M97" s="187"/>
      <c r="N97" s="164"/>
      <c r="O97" s="164"/>
      <c r="P97" s="164"/>
      <c r="Q97" s="179"/>
      <c r="R97" s="179"/>
      <c r="S97" s="177">
        <f t="shared" si="17"/>
        <v>3</v>
      </c>
      <c r="T97" s="170">
        <f t="shared" si="18"/>
        <v>0</v>
      </c>
      <c r="U97" s="171">
        <f t="shared" si="19"/>
        <v>3</v>
      </c>
      <c r="V97" s="196"/>
    </row>
    <row r="98" spans="1:1024" ht="13.25" customHeight="1" x14ac:dyDescent="0.3">
      <c r="A98" s="192">
        <v>43892</v>
      </c>
      <c r="B98" s="162" t="s">
        <v>108</v>
      </c>
      <c r="C98" s="163"/>
      <c r="D98" s="164"/>
      <c r="E98" s="164"/>
      <c r="F98" s="164"/>
      <c r="G98" s="179"/>
      <c r="H98" s="179"/>
      <c r="I98" s="195">
        <v>1</v>
      </c>
      <c r="J98" s="201"/>
      <c r="K98" s="168">
        <f t="shared" si="16"/>
        <v>1</v>
      </c>
      <c r="L98" s="200"/>
      <c r="M98" s="187"/>
      <c r="N98" s="164"/>
      <c r="O98" s="164"/>
      <c r="P98" s="164"/>
      <c r="Q98" s="179"/>
      <c r="R98" s="179"/>
      <c r="S98" s="177">
        <f t="shared" si="17"/>
        <v>1</v>
      </c>
      <c r="T98" s="170">
        <f t="shared" si="18"/>
        <v>0</v>
      </c>
      <c r="U98" s="171">
        <f t="shared" si="19"/>
        <v>1</v>
      </c>
      <c r="V98" s="196"/>
    </row>
    <row r="99" spans="1:1024" ht="13.25" customHeight="1" x14ac:dyDescent="0.3">
      <c r="A99" s="202">
        <v>43891</v>
      </c>
      <c r="B99" s="203" t="s">
        <v>108</v>
      </c>
      <c r="C99" s="204"/>
      <c r="D99" s="205"/>
      <c r="E99" s="205"/>
      <c r="F99" s="205"/>
      <c r="G99" s="206"/>
      <c r="H99" s="206"/>
      <c r="I99" s="207">
        <v>0</v>
      </c>
      <c r="J99" s="208"/>
      <c r="K99" s="209">
        <f t="shared" si="16"/>
        <v>0</v>
      </c>
      <c r="L99" s="210"/>
      <c r="M99" s="211"/>
      <c r="N99" s="205"/>
      <c r="O99" s="205"/>
      <c r="P99" s="205"/>
      <c r="Q99" s="206"/>
      <c r="R99" s="206"/>
      <c r="S99" s="212">
        <f>I99</f>
        <v>0</v>
      </c>
      <c r="T99" s="213">
        <f>J99</f>
        <v>0</v>
      </c>
      <c r="U99" s="214">
        <f>K99</f>
        <v>0</v>
      </c>
      <c r="V99" s="196"/>
    </row>
    <row r="100" spans="1:1024" x14ac:dyDescent="0.3">
      <c r="A100" s="215"/>
      <c r="B100" s="216"/>
      <c r="C100" s="216"/>
      <c r="D100" s="216"/>
      <c r="E100" s="216"/>
      <c r="F100" s="216"/>
      <c r="G100" s="217"/>
      <c r="H100" s="215"/>
      <c r="I100" s="215"/>
      <c r="J100" s="215"/>
      <c r="K100" s="215"/>
      <c r="L100" s="215"/>
      <c r="T100" s="196"/>
      <c r="U100" s="196"/>
      <c r="V100" s="196"/>
    </row>
    <row r="101" spans="1:1024" x14ac:dyDescent="0.3">
      <c r="A101" s="215"/>
      <c r="B101" s="216"/>
      <c r="C101" s="216"/>
      <c r="D101" s="216"/>
      <c r="E101" s="216"/>
      <c r="F101" s="216"/>
      <c r="G101" s="217"/>
      <c r="H101" s="215"/>
      <c r="I101" s="215"/>
      <c r="J101" s="215"/>
      <c r="K101" s="215"/>
      <c r="L101" s="215"/>
      <c r="T101" s="196"/>
      <c r="U101" s="196"/>
      <c r="V101" s="196"/>
    </row>
    <row r="102" spans="1:1024" x14ac:dyDescent="0.3">
      <c r="A102" s="218" t="s">
        <v>109</v>
      </c>
      <c r="B102" s="216"/>
      <c r="C102" s="216"/>
      <c r="D102" s="216"/>
      <c r="E102" s="216"/>
      <c r="F102" s="216"/>
      <c r="G102" s="217"/>
      <c r="H102" s="215"/>
      <c r="I102" s="215"/>
      <c r="J102" s="215"/>
      <c r="K102" s="215"/>
      <c r="L102" s="215"/>
      <c r="T102" s="196"/>
      <c r="U102" s="196"/>
      <c r="V102" s="196"/>
    </row>
    <row r="103" spans="1:1024" s="137" customFormat="1" x14ac:dyDescent="0.3">
      <c r="A103" s="137" t="s">
        <v>110</v>
      </c>
      <c r="C103" s="136"/>
      <c r="D103" s="136"/>
      <c r="E103" s="136"/>
      <c r="F103" s="136"/>
      <c r="G103" s="136"/>
      <c r="H103" s="136"/>
      <c r="I103" s="136"/>
      <c r="J103" s="136"/>
      <c r="K103" s="136"/>
      <c r="L103" s="136"/>
      <c r="T103" s="196"/>
      <c r="U103" s="196"/>
      <c r="V103" s="196"/>
      <c r="AIR103" s="130"/>
      <c r="AIS103" s="130"/>
      <c r="AIT103" s="130"/>
      <c r="AIU103" s="130"/>
      <c r="AIV103" s="130"/>
      <c r="AIW103" s="130"/>
      <c r="AIX103" s="130"/>
      <c r="AIY103" s="130"/>
      <c r="AIZ103" s="130"/>
      <c r="AJA103" s="130"/>
      <c r="AJB103" s="130"/>
      <c r="AJC103" s="130"/>
      <c r="AJD103" s="130"/>
      <c r="AJE103" s="130"/>
      <c r="AJF103" s="130"/>
      <c r="AJG103" s="130"/>
      <c r="AJH103" s="130"/>
      <c r="AJI103" s="130"/>
      <c r="AJJ103" s="130"/>
      <c r="AJK103" s="130"/>
      <c r="AJL103" s="130"/>
      <c r="AJM103" s="130"/>
      <c r="AJN103" s="130"/>
      <c r="AJO103" s="130"/>
      <c r="AJP103" s="130"/>
      <c r="AJQ103" s="130"/>
      <c r="AJR103" s="130"/>
      <c r="AJS103" s="130"/>
      <c r="AJT103" s="130"/>
      <c r="AJU103" s="130"/>
      <c r="AJV103" s="130"/>
      <c r="AJW103" s="130"/>
      <c r="AJX103" s="130"/>
      <c r="AJY103" s="130"/>
      <c r="AJZ103" s="130"/>
      <c r="AKA103" s="130"/>
      <c r="AKB103" s="130"/>
      <c r="AKC103" s="130"/>
      <c r="AKD103" s="130"/>
      <c r="AKE103" s="130"/>
      <c r="AKF103" s="130"/>
      <c r="AKG103" s="130"/>
      <c r="AKH103" s="130"/>
      <c r="AKI103" s="130"/>
      <c r="AKJ103" s="130"/>
      <c r="AKK103" s="130"/>
      <c r="AKL103" s="130"/>
      <c r="AKM103" s="130"/>
      <c r="AKN103" s="130"/>
      <c r="AKO103" s="130"/>
      <c r="AKP103" s="130"/>
      <c r="AKQ103" s="130"/>
      <c r="AKR103" s="130"/>
      <c r="AKS103" s="130"/>
      <c r="AKT103" s="130"/>
      <c r="AKU103" s="130"/>
      <c r="AKV103" s="130"/>
      <c r="AKW103" s="130"/>
      <c r="AKX103" s="130"/>
      <c r="AKY103" s="130"/>
      <c r="AKZ103" s="130"/>
      <c r="ALA103" s="130"/>
      <c r="ALB103" s="130"/>
      <c r="ALC103" s="130"/>
      <c r="ALD103" s="130"/>
      <c r="ALE103" s="130"/>
      <c r="ALF103" s="130"/>
      <c r="ALG103" s="130"/>
      <c r="ALH103" s="130"/>
      <c r="ALI103" s="130"/>
      <c r="ALJ103" s="130"/>
      <c r="ALK103" s="130"/>
      <c r="ALL103" s="130"/>
      <c r="ALM103" s="130"/>
      <c r="ALN103" s="130"/>
      <c r="ALO103" s="130"/>
      <c r="ALP103" s="130"/>
      <c r="ALQ103" s="130"/>
      <c r="ALR103" s="130"/>
      <c r="ALS103" s="130"/>
      <c r="ALT103" s="130"/>
      <c r="ALU103" s="130"/>
      <c r="ALV103" s="130"/>
      <c r="ALW103" s="130"/>
      <c r="ALX103" s="130"/>
      <c r="ALY103" s="130"/>
      <c r="ALZ103" s="130"/>
      <c r="AMA103" s="130"/>
      <c r="AMB103" s="130"/>
      <c r="AMC103" s="130"/>
      <c r="AMD103" s="130"/>
      <c r="AME103" s="130"/>
      <c r="AMF103" s="130"/>
      <c r="AMG103" s="130"/>
      <c r="AMH103" s="130"/>
      <c r="AMI103" s="130"/>
      <c r="AMJ103" s="130"/>
    </row>
    <row r="104" spans="1:1024" s="137" customFormat="1" x14ac:dyDescent="0.3">
      <c r="A104" s="195" t="s">
        <v>65</v>
      </c>
      <c r="B104" s="137" t="s">
        <v>111</v>
      </c>
      <c r="T104" s="196"/>
      <c r="U104" s="196"/>
      <c r="V104" s="196"/>
      <c r="AIR104" s="130"/>
      <c r="AIS104" s="130"/>
      <c r="AIT104" s="130"/>
      <c r="AIU104" s="130"/>
      <c r="AIV104" s="130"/>
      <c r="AIW104" s="130"/>
      <c r="AIX104" s="130"/>
      <c r="AIY104" s="130"/>
      <c r="AIZ104" s="130"/>
      <c r="AJA104" s="130"/>
      <c r="AJB104" s="130"/>
      <c r="AJC104" s="130"/>
      <c r="AJD104" s="130"/>
      <c r="AJE104" s="130"/>
      <c r="AJF104" s="130"/>
      <c r="AJG104" s="130"/>
      <c r="AJH104" s="130"/>
      <c r="AJI104" s="130"/>
      <c r="AJJ104" s="130"/>
      <c r="AJK104" s="130"/>
      <c r="AJL104" s="130"/>
      <c r="AJM104" s="130"/>
      <c r="AJN104" s="130"/>
      <c r="AJO104" s="130"/>
      <c r="AJP104" s="130"/>
      <c r="AJQ104" s="130"/>
      <c r="AJR104" s="130"/>
      <c r="AJS104" s="130"/>
      <c r="AJT104" s="130"/>
      <c r="AJU104" s="130"/>
      <c r="AJV104" s="130"/>
      <c r="AJW104" s="130"/>
      <c r="AJX104" s="130"/>
      <c r="AJY104" s="130"/>
      <c r="AJZ104" s="130"/>
      <c r="AKA104" s="130"/>
      <c r="AKB104" s="130"/>
      <c r="AKC104" s="130"/>
      <c r="AKD104" s="130"/>
      <c r="AKE104" s="130"/>
      <c r="AKF104" s="130"/>
      <c r="AKG104" s="130"/>
      <c r="AKH104" s="130"/>
      <c r="AKI104" s="130"/>
      <c r="AKJ104" s="130"/>
      <c r="AKK104" s="130"/>
      <c r="AKL104" s="130"/>
      <c r="AKM104" s="130"/>
      <c r="AKN104" s="130"/>
      <c r="AKO104" s="130"/>
      <c r="AKP104" s="130"/>
      <c r="AKQ104" s="130"/>
      <c r="AKR104" s="130"/>
      <c r="AKS104" s="130"/>
      <c r="AKT104" s="130"/>
      <c r="AKU104" s="130"/>
      <c r="AKV104" s="130"/>
      <c r="AKW104" s="130"/>
      <c r="AKX104" s="130"/>
      <c r="AKY104" s="130"/>
      <c r="AKZ104" s="130"/>
      <c r="ALA104" s="130"/>
      <c r="ALB104" s="130"/>
      <c r="ALC104" s="130"/>
      <c r="ALD104" s="130"/>
      <c r="ALE104" s="130"/>
      <c r="ALF104" s="130"/>
      <c r="ALG104" s="130"/>
      <c r="ALH104" s="130"/>
      <c r="ALI104" s="130"/>
      <c r="ALJ104" s="130"/>
      <c r="ALK104" s="130"/>
      <c r="ALL104" s="130"/>
      <c r="ALM104" s="130"/>
      <c r="ALN104" s="130"/>
      <c r="ALO104" s="130"/>
      <c r="ALP104" s="130"/>
      <c r="ALQ104" s="130"/>
      <c r="ALR104" s="130"/>
      <c r="ALS104" s="130"/>
      <c r="ALT104" s="130"/>
      <c r="ALU104" s="130"/>
      <c r="ALV104" s="130"/>
      <c r="ALW104" s="130"/>
      <c r="ALX104" s="130"/>
      <c r="ALY104" s="130"/>
      <c r="ALZ104" s="130"/>
      <c r="AMA104" s="130"/>
      <c r="AMB104" s="130"/>
      <c r="AMC104" s="130"/>
      <c r="AMD104" s="130"/>
      <c r="AME104" s="130"/>
      <c r="AMF104" s="130"/>
      <c r="AMG104" s="130"/>
      <c r="AMH104" s="130"/>
      <c r="AMI104" s="130"/>
      <c r="AMJ104" s="130"/>
    </row>
    <row r="105" spans="1:1024" s="137" customFormat="1" x14ac:dyDescent="0.3">
      <c r="A105" s="195" t="s">
        <v>64</v>
      </c>
      <c r="B105" s="219" t="s">
        <v>5</v>
      </c>
      <c r="T105" s="196"/>
      <c r="U105" s="196"/>
      <c r="V105" s="196"/>
      <c r="AIR105" s="130"/>
      <c r="AIS105" s="130"/>
      <c r="AIT105" s="130"/>
      <c r="AIU105" s="130"/>
      <c r="AIV105" s="130"/>
      <c r="AIW105" s="130"/>
      <c r="AIX105" s="130"/>
      <c r="AIY105" s="130"/>
      <c r="AIZ105" s="130"/>
      <c r="AJA105" s="130"/>
      <c r="AJB105" s="130"/>
      <c r="AJC105" s="130"/>
      <c r="AJD105" s="130"/>
      <c r="AJE105" s="130"/>
      <c r="AJF105" s="130"/>
      <c r="AJG105" s="130"/>
      <c r="AJH105" s="130"/>
      <c r="AJI105" s="130"/>
      <c r="AJJ105" s="130"/>
      <c r="AJK105" s="130"/>
      <c r="AJL105" s="130"/>
      <c r="AJM105" s="130"/>
      <c r="AJN105" s="130"/>
      <c r="AJO105" s="130"/>
      <c r="AJP105" s="130"/>
      <c r="AJQ105" s="130"/>
      <c r="AJR105" s="130"/>
      <c r="AJS105" s="130"/>
      <c r="AJT105" s="130"/>
      <c r="AJU105" s="130"/>
      <c r="AJV105" s="130"/>
      <c r="AJW105" s="130"/>
      <c r="AJX105" s="130"/>
      <c r="AJY105" s="130"/>
      <c r="AJZ105" s="130"/>
      <c r="AKA105" s="130"/>
      <c r="AKB105" s="130"/>
      <c r="AKC105" s="130"/>
      <c r="AKD105" s="130"/>
      <c r="AKE105" s="130"/>
      <c r="AKF105" s="130"/>
      <c r="AKG105" s="130"/>
      <c r="AKH105" s="130"/>
      <c r="AKI105" s="130"/>
      <c r="AKJ105" s="130"/>
      <c r="AKK105" s="130"/>
      <c r="AKL105" s="130"/>
      <c r="AKM105" s="130"/>
      <c r="AKN105" s="130"/>
      <c r="AKO105" s="130"/>
      <c r="AKP105" s="130"/>
      <c r="AKQ105" s="130"/>
      <c r="AKR105" s="130"/>
      <c r="AKS105" s="130"/>
      <c r="AKT105" s="130"/>
      <c r="AKU105" s="130"/>
      <c r="AKV105" s="130"/>
      <c r="AKW105" s="130"/>
      <c r="AKX105" s="130"/>
      <c r="AKY105" s="130"/>
      <c r="AKZ105" s="130"/>
      <c r="ALA105" s="130"/>
      <c r="ALB105" s="130"/>
      <c r="ALC105" s="130"/>
      <c r="ALD105" s="130"/>
      <c r="ALE105" s="130"/>
      <c r="ALF105" s="130"/>
      <c r="ALG105" s="130"/>
      <c r="ALH105" s="130"/>
      <c r="ALI105" s="130"/>
      <c r="ALJ105" s="130"/>
      <c r="ALK105" s="130"/>
      <c r="ALL105" s="130"/>
      <c r="ALM105" s="130"/>
      <c r="ALN105" s="130"/>
      <c r="ALO105" s="130"/>
      <c r="ALP105" s="130"/>
      <c r="ALQ105" s="130"/>
      <c r="ALR105" s="130"/>
      <c r="ALS105" s="130"/>
      <c r="ALT105" s="130"/>
      <c r="ALU105" s="130"/>
      <c r="ALV105" s="130"/>
      <c r="ALW105" s="130"/>
      <c r="ALX105" s="130"/>
      <c r="ALY105" s="130"/>
      <c r="ALZ105" s="130"/>
      <c r="AMA105" s="130"/>
      <c r="AMB105" s="130"/>
      <c r="AMC105" s="130"/>
      <c r="AMD105" s="130"/>
      <c r="AME105" s="130"/>
      <c r="AMF105" s="130"/>
      <c r="AMG105" s="130"/>
      <c r="AMH105" s="130"/>
      <c r="AMI105" s="130"/>
      <c r="AMJ105" s="130"/>
    </row>
    <row r="106" spans="1:1024" s="137" customFormat="1" x14ac:dyDescent="0.3">
      <c r="A106" s="137" t="s">
        <v>112</v>
      </c>
      <c r="T106" s="196"/>
      <c r="U106" s="196"/>
      <c r="V106" s="196"/>
      <c r="AIR106" s="130"/>
      <c r="AIS106" s="130"/>
      <c r="AIT106" s="130"/>
      <c r="AIU106" s="130"/>
      <c r="AIV106" s="130"/>
      <c r="AIW106" s="130"/>
      <c r="AIX106" s="130"/>
      <c r="AIY106" s="130"/>
      <c r="AIZ106" s="130"/>
      <c r="AJA106" s="130"/>
      <c r="AJB106" s="130"/>
      <c r="AJC106" s="130"/>
      <c r="AJD106" s="130"/>
      <c r="AJE106" s="130"/>
      <c r="AJF106" s="130"/>
      <c r="AJG106" s="130"/>
      <c r="AJH106" s="130"/>
      <c r="AJI106" s="130"/>
      <c r="AJJ106" s="130"/>
      <c r="AJK106" s="130"/>
      <c r="AJL106" s="130"/>
      <c r="AJM106" s="130"/>
      <c r="AJN106" s="130"/>
      <c r="AJO106" s="130"/>
      <c r="AJP106" s="130"/>
      <c r="AJQ106" s="130"/>
      <c r="AJR106" s="130"/>
      <c r="AJS106" s="130"/>
      <c r="AJT106" s="130"/>
      <c r="AJU106" s="130"/>
      <c r="AJV106" s="130"/>
      <c r="AJW106" s="130"/>
      <c r="AJX106" s="130"/>
      <c r="AJY106" s="130"/>
      <c r="AJZ106" s="130"/>
      <c r="AKA106" s="130"/>
      <c r="AKB106" s="130"/>
      <c r="AKC106" s="130"/>
      <c r="AKD106" s="130"/>
      <c r="AKE106" s="130"/>
      <c r="AKF106" s="130"/>
      <c r="AKG106" s="130"/>
      <c r="AKH106" s="130"/>
      <c r="AKI106" s="130"/>
      <c r="AKJ106" s="130"/>
      <c r="AKK106" s="130"/>
      <c r="AKL106" s="130"/>
      <c r="AKM106" s="130"/>
      <c r="AKN106" s="130"/>
      <c r="AKO106" s="130"/>
      <c r="AKP106" s="130"/>
      <c r="AKQ106" s="130"/>
      <c r="AKR106" s="130"/>
      <c r="AKS106" s="130"/>
      <c r="AKT106" s="130"/>
      <c r="AKU106" s="130"/>
      <c r="AKV106" s="130"/>
      <c r="AKW106" s="130"/>
      <c r="AKX106" s="130"/>
      <c r="AKY106" s="130"/>
      <c r="AKZ106" s="130"/>
      <c r="ALA106" s="130"/>
      <c r="ALB106" s="130"/>
      <c r="ALC106" s="130"/>
      <c r="ALD106" s="130"/>
      <c r="ALE106" s="130"/>
      <c r="ALF106" s="130"/>
      <c r="ALG106" s="130"/>
      <c r="ALH106" s="130"/>
      <c r="ALI106" s="130"/>
      <c r="ALJ106" s="130"/>
      <c r="ALK106" s="130"/>
      <c r="ALL106" s="130"/>
      <c r="ALM106" s="130"/>
      <c r="ALN106" s="130"/>
      <c r="ALO106" s="130"/>
      <c r="ALP106" s="130"/>
      <c r="ALQ106" s="130"/>
      <c r="ALR106" s="130"/>
      <c r="ALS106" s="130"/>
      <c r="ALT106" s="130"/>
      <c r="ALU106" s="130"/>
      <c r="ALV106" s="130"/>
      <c r="ALW106" s="130"/>
      <c r="ALX106" s="130"/>
      <c r="ALY106" s="130"/>
      <c r="ALZ106" s="130"/>
      <c r="AMA106" s="130"/>
      <c r="AMB106" s="130"/>
      <c r="AMC106" s="130"/>
      <c r="AMD106" s="130"/>
      <c r="AME106" s="130"/>
      <c r="AMF106" s="130"/>
      <c r="AMG106" s="130"/>
      <c r="AMH106" s="130"/>
      <c r="AMI106" s="130"/>
      <c r="AMJ106" s="130"/>
    </row>
    <row r="107" spans="1:1024" x14ac:dyDescent="0.3">
      <c r="A107" s="220" t="s">
        <v>113</v>
      </c>
      <c r="T107" s="196"/>
      <c r="U107" s="196"/>
      <c r="V107" s="196"/>
    </row>
    <row r="108" spans="1:1024" x14ac:dyDescent="0.3">
      <c r="A108" s="195" t="s">
        <v>65</v>
      </c>
      <c r="B108" s="221" t="s">
        <v>84</v>
      </c>
    </row>
    <row r="109" spans="1:1024" x14ac:dyDescent="0.3">
      <c r="A109" s="195" t="s">
        <v>64</v>
      </c>
      <c r="B109" s="222" t="s">
        <v>5</v>
      </c>
    </row>
    <row r="110" spans="1:1024" x14ac:dyDescent="0.3">
      <c r="A110" s="137" t="s">
        <v>114</v>
      </c>
    </row>
    <row r="111" spans="1:1024" x14ac:dyDescent="0.3">
      <c r="A111" s="195" t="s">
        <v>65</v>
      </c>
      <c r="B111" s="137" t="s">
        <v>115</v>
      </c>
      <c r="F111" s="137" t="s">
        <v>116</v>
      </c>
    </row>
    <row r="112" spans="1:1024" x14ac:dyDescent="0.3">
      <c r="A112" s="195" t="s">
        <v>64</v>
      </c>
      <c r="B112" s="222" t="s">
        <v>117</v>
      </c>
    </row>
  </sheetData>
  <mergeCells count="20">
    <mergeCell ref="S8:S9"/>
    <mergeCell ref="T8:T9"/>
    <mergeCell ref="U8:U9"/>
    <mergeCell ref="J8:J9"/>
    <mergeCell ref="K8:K9"/>
    <mergeCell ref="L8:L9"/>
    <mergeCell ref="M8:Q8"/>
    <mergeCell ref="R8:R9"/>
    <mergeCell ref="A8:A9"/>
    <mergeCell ref="B8:B9"/>
    <mergeCell ref="C8:G8"/>
    <mergeCell ref="H8:H9"/>
    <mergeCell ref="I8:I9"/>
    <mergeCell ref="B2:U2"/>
    <mergeCell ref="C6:L6"/>
    <mergeCell ref="M6:U6"/>
    <mergeCell ref="C7:H7"/>
    <mergeCell ref="I7:K7"/>
    <mergeCell ref="M7:R7"/>
    <mergeCell ref="S7:U7"/>
  </mergeCells>
  <hyperlinks>
    <hyperlink ref="B105" r:id="rId1"/>
    <hyperlink ref="B109" r:id="rId2"/>
    <hyperlink ref="B112" r:id="rId3" location="!/vizhome/RapidCOVID-19virology-Public/Headlinesummary"/>
  </hyperlinks>
  <pageMargins left="0.78749999999999998" right="0.78749999999999998" top="1.0249999999999999" bottom="1.0249999999999999" header="0.78749999999999998" footer="0.78749999999999998"/>
  <pageSetup firstPageNumber="0" orientation="portrait" horizontalDpi="300" verticalDpi="300" r:id="rId4"/>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2819</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ONS_WeeklyRegistratedDeaths</vt:lpstr>
      <vt:lpstr>ONS_WeeklyOccurrenceDeaths</vt:lpstr>
      <vt:lpstr>NHS_Daily_Data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642</cp:revision>
  <dcterms:created xsi:type="dcterms:W3CDTF">2020-03-25T21:26:52Z</dcterms:created>
  <dcterms:modified xsi:type="dcterms:W3CDTF">2020-06-10T07:53:22Z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