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D:\CloudINED\Covid-19\Écosse\"/>
    </mc:Choice>
  </mc:AlternateContent>
  <bookViews>
    <workbookView xWindow="-110" yWindow="-110" windowWidth="19420" windowHeight="10420" tabRatio="798" activeTab="3"/>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6" i="4" l="1"/>
  <c r="M8" i="1"/>
  <c r="M9" i="1"/>
  <c r="M10" i="1"/>
  <c r="M11" i="1"/>
  <c r="M12" i="1"/>
  <c r="M13" i="1"/>
  <c r="M14" i="1"/>
  <c r="M16" i="1"/>
  <c r="M18" i="1"/>
  <c r="M19" i="1"/>
  <c r="L16" i="1"/>
  <c r="L19" i="1"/>
  <c r="J16" i="1"/>
  <c r="J19" i="1"/>
  <c r="H16" i="1"/>
  <c r="H19" i="1"/>
  <c r="N8" i="1"/>
  <c r="N9" i="1"/>
  <c r="N10" i="1"/>
  <c r="N11" i="1"/>
  <c r="N12" i="1"/>
  <c r="N13" i="1"/>
  <c r="N14" i="1"/>
  <c r="N16" i="1"/>
  <c r="K8" i="1"/>
  <c r="K9" i="1"/>
  <c r="K10" i="1"/>
  <c r="K11" i="1"/>
  <c r="K12" i="1"/>
  <c r="K13" i="1"/>
  <c r="K14" i="1"/>
  <c r="K16" i="1"/>
  <c r="I8" i="1"/>
  <c r="I9" i="1"/>
  <c r="I10" i="1"/>
  <c r="I11" i="1"/>
  <c r="I12" i="1"/>
  <c r="I13" i="1"/>
  <c r="I14" i="1"/>
  <c r="I16" i="1"/>
  <c r="C7" i="4"/>
  <c r="T18" i="1"/>
  <c r="S16" i="1"/>
  <c r="S19" i="1"/>
  <c r="Q16" i="1"/>
  <c r="Q19" i="1"/>
  <c r="O16" i="1"/>
  <c r="O19" i="1"/>
  <c r="T14" i="1"/>
  <c r="R14" i="1"/>
  <c r="T13" i="1"/>
  <c r="T12" i="1"/>
  <c r="T11" i="1"/>
  <c r="R11" i="1"/>
  <c r="T10" i="1"/>
  <c r="R10" i="1"/>
  <c r="T9" i="1"/>
  <c r="T8" i="1"/>
  <c r="P8" i="1"/>
  <c r="R12" i="1"/>
  <c r="R8" i="1"/>
  <c r="R9" i="1"/>
  <c r="R13" i="1"/>
  <c r="P12" i="1"/>
  <c r="P10" i="1"/>
  <c r="T16" i="1"/>
  <c r="T19" i="1"/>
  <c r="P14" i="1"/>
  <c r="P9" i="1"/>
  <c r="P11" i="1"/>
  <c r="P13" i="1"/>
  <c r="U14" i="1"/>
  <c r="P16" i="1"/>
  <c r="R16" i="1"/>
  <c r="U12" i="1"/>
  <c r="U9" i="1"/>
  <c r="U10" i="1"/>
  <c r="U8" i="1"/>
  <c r="U13" i="1"/>
  <c r="U11" i="1"/>
  <c r="U16" i="1"/>
  <c r="E6" i="5"/>
  <c r="F6" i="5"/>
  <c r="G6" i="5"/>
  <c r="H6" i="5"/>
  <c r="C8" i="4"/>
  <c r="AA18" i="1"/>
  <c r="Z16" i="1"/>
  <c r="Z19" i="1"/>
  <c r="X16" i="1"/>
  <c r="Y11" i="1"/>
  <c r="V16" i="1"/>
  <c r="V19" i="1"/>
  <c r="AA14" i="1"/>
  <c r="AA13" i="1"/>
  <c r="AA12" i="1"/>
  <c r="AA11" i="1"/>
  <c r="AA10" i="1"/>
  <c r="AA9" i="1"/>
  <c r="AA8" i="1"/>
  <c r="Y8" i="1"/>
  <c r="Y13" i="1"/>
  <c r="Y14" i="1"/>
  <c r="Y12" i="1"/>
  <c r="Y10" i="1"/>
  <c r="Y9" i="1"/>
  <c r="X19" i="1"/>
  <c r="W9" i="1"/>
  <c r="W14" i="1"/>
  <c r="W12" i="1"/>
  <c r="W13" i="1"/>
  <c r="AA16" i="1"/>
  <c r="AA19" i="1"/>
  <c r="W10" i="1"/>
  <c r="W8" i="1"/>
  <c r="W11" i="1"/>
  <c r="C19" i="4"/>
  <c r="C18" i="4"/>
  <c r="C17" i="4"/>
  <c r="C16" i="4"/>
  <c r="C15" i="4"/>
  <c r="C14" i="4"/>
  <c r="C13" i="4"/>
  <c r="C12" i="4"/>
  <c r="C11" i="4"/>
  <c r="C10" i="4"/>
  <c r="C9" i="4"/>
  <c r="CZ18" i="1"/>
  <c r="CY16" i="1"/>
  <c r="CY19" i="1"/>
  <c r="CZ14" i="1"/>
  <c r="CZ13" i="1"/>
  <c r="CZ12" i="1"/>
  <c r="CZ11" i="1"/>
  <c r="CZ10" i="1"/>
  <c r="CZ9" i="1"/>
  <c r="CZ8" i="1"/>
  <c r="CS18" i="1"/>
  <c r="CR16" i="1"/>
  <c r="CR19" i="1"/>
  <c r="CS14" i="1"/>
  <c r="CS13" i="1"/>
  <c r="CS12" i="1"/>
  <c r="CS11" i="1"/>
  <c r="CS10" i="1"/>
  <c r="CS9" i="1"/>
  <c r="CS8" i="1"/>
  <c r="CL18" i="1"/>
  <c r="CK16" i="1"/>
  <c r="CK19" i="1"/>
  <c r="CL14" i="1"/>
  <c r="CL13" i="1"/>
  <c r="CL12" i="1"/>
  <c r="CL11" i="1"/>
  <c r="CL10" i="1"/>
  <c r="CL9" i="1"/>
  <c r="CL8" i="1"/>
  <c r="CE18" i="1"/>
  <c r="CD16" i="1"/>
  <c r="CD19" i="1"/>
  <c r="CE14" i="1"/>
  <c r="CE13" i="1"/>
  <c r="CE12" i="1"/>
  <c r="CE11" i="1"/>
  <c r="CE10" i="1"/>
  <c r="CE9" i="1"/>
  <c r="CE8" i="1"/>
  <c r="BX18" i="1"/>
  <c r="BW16" i="1"/>
  <c r="BW19" i="1"/>
  <c r="BX14" i="1"/>
  <c r="BX13" i="1"/>
  <c r="BX12" i="1"/>
  <c r="BX11" i="1"/>
  <c r="BX10" i="1"/>
  <c r="BX9" i="1"/>
  <c r="BX8" i="1"/>
  <c r="BX16" i="1"/>
  <c r="BX19" i="1"/>
  <c r="BQ18" i="1"/>
  <c r="BP16" i="1"/>
  <c r="BP19" i="1"/>
  <c r="BQ14" i="1"/>
  <c r="BQ13" i="1"/>
  <c r="BQ12" i="1"/>
  <c r="BQ11" i="1"/>
  <c r="BQ10" i="1"/>
  <c r="BQ9" i="1"/>
  <c r="BQ8" i="1"/>
  <c r="BJ18" i="1"/>
  <c r="BI16" i="1"/>
  <c r="BI19" i="1"/>
  <c r="BJ14" i="1"/>
  <c r="BJ13" i="1"/>
  <c r="BJ12" i="1"/>
  <c r="BJ11" i="1"/>
  <c r="BJ10" i="1"/>
  <c r="BJ9" i="1"/>
  <c r="BJ8" i="1"/>
  <c r="BC18" i="1"/>
  <c r="BB16" i="1"/>
  <c r="BB19" i="1"/>
  <c r="BC14" i="1"/>
  <c r="BC13" i="1"/>
  <c r="BC12" i="1"/>
  <c r="BC11" i="1"/>
  <c r="BC10" i="1"/>
  <c r="BC9" i="1"/>
  <c r="BC8" i="1"/>
  <c r="AV18" i="1"/>
  <c r="AU16" i="1"/>
  <c r="AU19" i="1"/>
  <c r="AV14" i="1"/>
  <c r="AV13" i="1"/>
  <c r="AV12" i="1"/>
  <c r="AV11" i="1"/>
  <c r="AV10" i="1"/>
  <c r="AV9" i="1"/>
  <c r="AV8" i="1"/>
  <c r="AO18" i="1"/>
  <c r="AN16" i="1"/>
  <c r="AN19" i="1"/>
  <c r="AO14" i="1"/>
  <c r="AO13" i="1"/>
  <c r="AO12" i="1"/>
  <c r="AO11" i="1"/>
  <c r="AO10" i="1"/>
  <c r="AO9" i="1"/>
  <c r="AO8" i="1"/>
  <c r="AH18" i="1"/>
  <c r="AH9" i="1"/>
  <c r="AH10" i="1"/>
  <c r="AH11" i="1"/>
  <c r="AH12" i="1"/>
  <c r="AH13" i="1"/>
  <c r="AH14" i="1"/>
  <c r="AH8" i="1"/>
  <c r="AG16" i="1"/>
  <c r="AG19" i="1"/>
  <c r="AE16" i="1"/>
  <c r="AE19" i="1"/>
  <c r="AC16" i="1"/>
  <c r="AD12" i="1"/>
  <c r="CE16" i="1"/>
  <c r="CE19" i="1"/>
  <c r="AD11" i="1"/>
  <c r="AH16" i="1"/>
  <c r="AH19" i="1"/>
  <c r="AO16" i="1"/>
  <c r="AO19" i="1"/>
  <c r="AV16" i="1"/>
  <c r="AV19" i="1"/>
  <c r="CL16" i="1"/>
  <c r="CL19" i="1"/>
  <c r="BC16" i="1"/>
  <c r="BC19" i="1"/>
  <c r="CS16" i="1"/>
  <c r="CS19" i="1"/>
  <c r="CZ16" i="1"/>
  <c r="CZ19" i="1"/>
  <c r="BJ16" i="1"/>
  <c r="BJ19" i="1"/>
  <c r="BQ16" i="1"/>
  <c r="BQ19" i="1"/>
  <c r="Y16" i="1"/>
  <c r="W16" i="1"/>
  <c r="AB8" i="1"/>
  <c r="AB14" i="1"/>
  <c r="AB10" i="1"/>
  <c r="AB9" i="1"/>
  <c r="AB13" i="1"/>
  <c r="AB12" i="1"/>
  <c r="AB11" i="1"/>
  <c r="AI8" i="1"/>
  <c r="AI11" i="1"/>
  <c r="AI9" i="1"/>
  <c r="AI12" i="1"/>
  <c r="AI13" i="1"/>
  <c r="AF12" i="1"/>
  <c r="AF9" i="1"/>
  <c r="AF8" i="1"/>
  <c r="AF10" i="1"/>
  <c r="AF14" i="1"/>
  <c r="AF11" i="1"/>
  <c r="AF13" i="1"/>
  <c r="AC19" i="1"/>
  <c r="AD10" i="1"/>
  <c r="AD14" i="1"/>
  <c r="AD13" i="1"/>
  <c r="AD9" i="1"/>
  <c r="AD8" i="1"/>
  <c r="AL16" i="1"/>
  <c r="AL19" i="1"/>
  <c r="AJ16" i="1"/>
  <c r="AJ19" i="1"/>
  <c r="AP8" i="1"/>
  <c r="AP9" i="1"/>
  <c r="AP10" i="1"/>
  <c r="AP12" i="1"/>
  <c r="AP13" i="1"/>
  <c r="AP14" i="1"/>
  <c r="AS16" i="1"/>
  <c r="AT8" i="1"/>
  <c r="AQ16" i="1"/>
  <c r="AR12" i="1"/>
  <c r="AZ16" i="1"/>
  <c r="BA13" i="1"/>
  <c r="AX16" i="1"/>
  <c r="AY12" i="1"/>
  <c r="BG16" i="1"/>
  <c r="BH13" i="1"/>
  <c r="BE16" i="1"/>
  <c r="BF12" i="1"/>
  <c r="BK8" i="1"/>
  <c r="BN16" i="1"/>
  <c r="BO11" i="1"/>
  <c r="BL16" i="1"/>
  <c r="BM12" i="1"/>
  <c r="BM11" i="1"/>
  <c r="BY13" i="1"/>
  <c r="BU16" i="1"/>
  <c r="BU19" i="1"/>
  <c r="BS16" i="1"/>
  <c r="BT12" i="1"/>
  <c r="CB16" i="1"/>
  <c r="CB19" i="1"/>
  <c r="BZ16" i="1"/>
  <c r="CA12" i="1"/>
  <c r="CC9" i="1"/>
  <c r="CN16" i="1"/>
  <c r="CO8" i="1"/>
  <c r="CP16" i="1"/>
  <c r="CQ8" i="1"/>
  <c r="CU16" i="1"/>
  <c r="CV14" i="1"/>
  <c r="CV8" i="1"/>
  <c r="CW16" i="1"/>
  <c r="CX8" i="1"/>
  <c r="DA10" i="1"/>
  <c r="AW9" i="1"/>
  <c r="BG19" i="1"/>
  <c r="BH10" i="1"/>
  <c r="BH14" i="1"/>
  <c r="BH9" i="1"/>
  <c r="BR13" i="1"/>
  <c r="BR9" i="1"/>
  <c r="BY14" i="1"/>
  <c r="BY12" i="1"/>
  <c r="BR12" i="1"/>
  <c r="BR8" i="1"/>
  <c r="BT11" i="1"/>
  <c r="BY8" i="1"/>
  <c r="BY10" i="1"/>
  <c r="BY9" i="1"/>
  <c r="BY11" i="1"/>
  <c r="CF13" i="1"/>
  <c r="CF8" i="1"/>
  <c r="AR9" i="1"/>
  <c r="AW11" i="1"/>
  <c r="AW10" i="1"/>
  <c r="AY9" i="1"/>
  <c r="BK10" i="1"/>
  <c r="BM10" i="1"/>
  <c r="BM14" i="1"/>
  <c r="BR11" i="1"/>
  <c r="BM13" i="1"/>
  <c r="BM8" i="1"/>
  <c r="BR10" i="1"/>
  <c r="BR14" i="1"/>
  <c r="BS19" i="1"/>
  <c r="BT10" i="1"/>
  <c r="BT13" i="1"/>
  <c r="CF9" i="1"/>
  <c r="CF12" i="1"/>
  <c r="CF11" i="1"/>
  <c r="CF10" i="1"/>
  <c r="CF14" i="1"/>
  <c r="CN19" i="1"/>
  <c r="DA11" i="1"/>
  <c r="DA8" i="1"/>
  <c r="DA13" i="1"/>
  <c r="DA9" i="1"/>
  <c r="DA12" i="1"/>
  <c r="DA14" i="1"/>
  <c r="CX10" i="1"/>
  <c r="CU19" i="1"/>
  <c r="CO14" i="1"/>
  <c r="CV13" i="1"/>
  <c r="CO13" i="1"/>
  <c r="CO12" i="1"/>
  <c r="CV11" i="1"/>
  <c r="CO11" i="1"/>
  <c r="CO10" i="1"/>
  <c r="CV9" i="1"/>
  <c r="CO9" i="1"/>
  <c r="CM11" i="1"/>
  <c r="CI16" i="1"/>
  <c r="CJ9" i="1"/>
  <c r="CG16" i="1"/>
  <c r="CG19" i="1"/>
  <c r="D16" i="1"/>
  <c r="E9" i="1"/>
  <c r="B16" i="1"/>
  <c r="B19" i="1"/>
  <c r="F14" i="1"/>
  <c r="F13" i="1"/>
  <c r="F12" i="1"/>
  <c r="F11" i="1"/>
  <c r="F10" i="1"/>
  <c r="F9" i="1"/>
  <c r="F8" i="1"/>
  <c r="C11" i="1"/>
  <c r="C10" i="1"/>
  <c r="C8" i="1"/>
  <c r="C13" i="1"/>
  <c r="CM9" i="1"/>
  <c r="CM13" i="1"/>
  <c r="CM10" i="1"/>
  <c r="CM14" i="1"/>
  <c r="E12" i="1"/>
  <c r="CX11" i="1"/>
  <c r="CT12" i="1"/>
  <c r="CX13" i="1"/>
  <c r="CT13" i="1"/>
  <c r="BF9" i="1"/>
  <c r="CT9" i="1"/>
  <c r="CA11" i="1"/>
  <c r="BD10" i="1"/>
  <c r="BD8" i="1"/>
  <c r="BD9" i="1"/>
  <c r="BD11" i="1"/>
  <c r="BD12" i="1"/>
  <c r="BD13" i="1"/>
  <c r="BD14" i="1"/>
  <c r="BD16" i="1"/>
  <c r="CT8" i="1"/>
  <c r="C9" i="1"/>
  <c r="AI10" i="1"/>
  <c r="CT10" i="1"/>
  <c r="CT14" i="1"/>
  <c r="CT16" i="1"/>
  <c r="C12" i="1"/>
  <c r="C16" i="1"/>
  <c r="CT11" i="1"/>
  <c r="BT8" i="1"/>
  <c r="AR8" i="1"/>
  <c r="AR10" i="1"/>
  <c r="AR11" i="1"/>
  <c r="AR13" i="1"/>
  <c r="AR14" i="1"/>
  <c r="AR16" i="1"/>
  <c r="BO10" i="1"/>
  <c r="AI14" i="1"/>
  <c r="AM10" i="1"/>
  <c r="AM9" i="1"/>
  <c r="AP11" i="1"/>
  <c r="AW14" i="1"/>
  <c r="AW12" i="1"/>
  <c r="AW13" i="1"/>
  <c r="AT12" i="1"/>
  <c r="AT9" i="1"/>
  <c r="AQ19" i="1"/>
  <c r="AW8" i="1"/>
  <c r="AM8" i="1"/>
  <c r="AM16" i="1"/>
  <c r="BA11" i="1"/>
  <c r="CJ14" i="1"/>
  <c r="AZ19" i="1"/>
  <c r="AM14" i="1"/>
  <c r="AM13" i="1"/>
  <c r="AM12" i="1"/>
  <c r="C14" i="1"/>
  <c r="F16" i="1"/>
  <c r="G9" i="1"/>
  <c r="CQ14" i="1"/>
  <c r="AM11" i="1"/>
  <c r="AB16" i="1"/>
  <c r="CJ8" i="1"/>
  <c r="AT13" i="1"/>
  <c r="AK14" i="1"/>
  <c r="CI19" i="1"/>
  <c r="CA8" i="1"/>
  <c r="CA9" i="1"/>
  <c r="BV11" i="1"/>
  <c r="BO9" i="1"/>
  <c r="CA14" i="1"/>
  <c r="CA10" i="1"/>
  <c r="AY14" i="1"/>
  <c r="BV14" i="1"/>
  <c r="CJ11" i="1"/>
  <c r="CA13" i="1"/>
  <c r="BZ19" i="1"/>
  <c r="AK10" i="1"/>
  <c r="E10" i="1"/>
  <c r="BA12" i="1"/>
  <c r="E8" i="1"/>
  <c r="G11" i="1"/>
  <c r="CX9" i="1"/>
  <c r="CQ12" i="1"/>
  <c r="CX14" i="1"/>
  <c r="BT9" i="1"/>
  <c r="BL19" i="1"/>
  <c r="BH11" i="1"/>
  <c r="BA10" i="1"/>
  <c r="BA9" i="1"/>
  <c r="CO16" i="1"/>
  <c r="E14" i="1"/>
  <c r="CH13" i="1"/>
  <c r="CQ10" i="1"/>
  <c r="CX12" i="1"/>
  <c r="BT14" i="1"/>
  <c r="BM9" i="1"/>
  <c r="BM16" i="1"/>
  <c r="BH12" i="1"/>
  <c r="BH8" i="1"/>
  <c r="BA14" i="1"/>
  <c r="BA8" i="1"/>
  <c r="CW19" i="1"/>
  <c r="CQ9" i="1"/>
  <c r="AY10" i="1"/>
  <c r="AT11" i="1"/>
  <c r="CJ13" i="1"/>
  <c r="CJ12" i="1"/>
  <c r="CJ10" i="1"/>
  <c r="CQ11" i="1"/>
  <c r="CQ13" i="1"/>
  <c r="CP19" i="1"/>
  <c r="AY13" i="1"/>
  <c r="CC14" i="1"/>
  <c r="CC12" i="1"/>
  <c r="CC13" i="1"/>
  <c r="AY11" i="1"/>
  <c r="AT14" i="1"/>
  <c r="AS19" i="1"/>
  <c r="CF16" i="1"/>
  <c r="AX19" i="1"/>
  <c r="CC11" i="1"/>
  <c r="CH8" i="1"/>
  <c r="CV10" i="1"/>
  <c r="CV12" i="1"/>
  <c r="AY8" i="1"/>
  <c r="CC10" i="1"/>
  <c r="AT10" i="1"/>
  <c r="CC8" i="1"/>
  <c r="DA16" i="1"/>
  <c r="BY16" i="1"/>
  <c r="BR16" i="1"/>
  <c r="AP16" i="1"/>
  <c r="AI16" i="1"/>
  <c r="AF16" i="1"/>
  <c r="AD16" i="1"/>
  <c r="G10" i="1"/>
  <c r="G13" i="1"/>
  <c r="E11" i="1"/>
  <c r="D19" i="1"/>
  <c r="CM8" i="1"/>
  <c r="CH11" i="1"/>
  <c r="CH9" i="1"/>
  <c r="CH10" i="1"/>
  <c r="BF8" i="1"/>
  <c r="BF14" i="1"/>
  <c r="BV10" i="1"/>
  <c r="BO13" i="1"/>
  <c r="BV8" i="1"/>
  <c r="BK12" i="1"/>
  <c r="AK13" i="1"/>
  <c r="AK9" i="1"/>
  <c r="BF13" i="1"/>
  <c r="BF10" i="1"/>
  <c r="BO8" i="1"/>
  <c r="BN19" i="1"/>
  <c r="BK9" i="1"/>
  <c r="BF11" i="1"/>
  <c r="BV9" i="1"/>
  <c r="BK13" i="1"/>
  <c r="AK12" i="1"/>
  <c r="AK8" i="1"/>
  <c r="CH14" i="1"/>
  <c r="E13" i="1"/>
  <c r="CM12" i="1"/>
  <c r="CH12" i="1"/>
  <c r="BK14" i="1"/>
  <c r="BK11" i="1"/>
  <c r="BE19" i="1"/>
  <c r="BV13" i="1"/>
  <c r="BO14" i="1"/>
  <c r="BO12" i="1"/>
  <c r="BV12" i="1"/>
  <c r="AK11" i="1"/>
  <c r="CX16" i="1"/>
  <c r="AW16" i="1"/>
  <c r="G12" i="1"/>
  <c r="G14" i="1"/>
  <c r="G8" i="1"/>
  <c r="G16" i="1"/>
  <c r="BT16" i="1"/>
  <c r="F19" i="1"/>
  <c r="BH16" i="1"/>
  <c r="CJ16" i="1"/>
  <c r="CA16" i="1"/>
  <c r="CQ16" i="1"/>
  <c r="E16" i="1"/>
  <c r="BA16" i="1"/>
  <c r="AT16" i="1"/>
  <c r="CC16" i="1"/>
  <c r="CV16" i="1"/>
  <c r="AY16" i="1"/>
  <c r="CH16" i="1"/>
  <c r="BK16" i="1"/>
  <c r="BV16" i="1"/>
  <c r="BF16" i="1"/>
  <c r="AK16" i="1"/>
  <c r="CM16" i="1"/>
  <c r="BO16" i="1"/>
</calcChain>
</file>

<file path=xl/sharedStrings.xml><?xml version="1.0" encoding="utf-8"?>
<sst xmlns="http://schemas.openxmlformats.org/spreadsheetml/2006/main" count="255" uniqueCount="97">
  <si>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</si>
  <si>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</si>
  <si>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</si>
  <si>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</si>
  <si>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</si>
  <si>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</si>
  <si>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</si>
  <si>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</si>
  <si>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</si>
  <si>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</si>
  <si>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</si>
  <si>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</si>
  <si>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TOTAL</t>
  </si>
  <si>
    <t>1-14</t>
  </si>
  <si>
    <t>15-44</t>
  </si>
  <si>
    <t>45-64</t>
  </si>
  <si>
    <t>65-74</t>
  </si>
  <si>
    <t>75-84</t>
  </si>
  <si>
    <t>85+</t>
  </si>
  <si>
    <t>Total</t>
  </si>
  <si>
    <t>Care Home</t>
  </si>
  <si>
    <t>Home / Non-institution</t>
  </si>
  <si>
    <t>Hospital</t>
  </si>
  <si>
    <t>Cumulative number of deaths involving COVID-19 in Scotland, by week of registration and place of death</t>
  </si>
  <si>
    <t>Other institution*</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</si>
  <si>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</si>
  <si>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</si>
  <si>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</si>
  <si>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</si>
  <si>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</si>
  <si>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</si>
  <si>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</si>
  <si>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</si>
  <si>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 xml:space="preserve">Scottish Government. “Coronavirus (COVID-19): trends in daily data”. </t>
  </si>
  <si>
    <t>https://www.gov.scot/publications/coronavirus-covid-19-trends-in-daily-data/</t>
  </si>
  <si>
    <t>All deaths registered:</t>
  </si>
  <si>
    <t xml:space="preserve">Data Sources: </t>
  </si>
  <si>
    <t>National Records of Scotland (NRS). "Deaths involving coronavirus (COVID-19) in Scotland", data:</t>
  </si>
  <si>
    <t>Population* on 30.06.2019</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</si>
  <si>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</si>
  <si>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</si>
  <si>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</si>
  <si>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</si>
  <si>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</si>
  <si>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</si>
  <si>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COVID-19</t>
  </si>
  <si>
    <t>deaths</t>
  </si>
  <si>
    <t>Sources</t>
  </si>
  <si>
    <t>Laboratory confirmed (SG)*</t>
  </si>
  <si>
    <t>Confirmed, probable and suspected (NRS)**</t>
  </si>
  <si>
    <t>**</t>
  </si>
  <si>
    <t>Sheet "Table 8 - Deaths": Table 8. Cumulative number of COVID-19 confirmed deaths registered to date</t>
  </si>
  <si>
    <t>*</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</si>
  <si>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</si>
  <si>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</si>
  <si>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</si>
  <si>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</si>
  <si>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Publication date*</t>
  </si>
  <si>
    <t>Notes:</t>
  </si>
  <si>
    <t xml:space="preserve">* The NRS publishes updates on COVID-19 once every week (on Wednesdays). The most recent release includes all new deaths registered from Monday to Sunday of the previous week.   </t>
  </si>
  <si>
    <t>Date of occurrence</t>
  </si>
  <si>
    <t>Date of registration</t>
  </si>
  <si>
    <t>Date of publication and type of data</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</si>
  <si>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</si>
  <si>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</si>
  <si>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</si>
  <si>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</si>
  <si>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</si>
  <si>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</si>
  <si>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</si>
  <si>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</si>
  <si>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National Records of Scotland (NRS). "Related Statistics: Deaths of care home residents involving COVID-19"</t>
  </si>
  <si>
    <t xml:space="preserve">COVID-19 deaths - week ending date </t>
  </si>
  <si>
    <t xml:space="preserve">       Week ending date</t>
  </si>
  <si>
    <t>Source: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</si>
  <si>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</si>
  <si>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</si>
  <si>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</si>
  <si>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</si>
  <si>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</si>
  <si>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</si>
  <si>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</si>
  <si>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Other institution</t>
  </si>
  <si>
    <t>Place of death</t>
  </si>
  <si>
    <t xml:space="preserve">Notes: </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</si>
  <si>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</si>
  <si>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</si>
  <si>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</si>
  <si>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</si>
  <si>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</si>
  <si>
    <t>Other institutions include clinics, medical centres, prisons and schools.</t>
  </si>
  <si>
    <r>
      <t xml:space="preserve">* </t>
    </r>
    <r>
      <rPr>
        <b/>
        <sz val="12"/>
        <color rgb="FF000000"/>
        <rFont val="Calibri"/>
        <family val="2"/>
        <scheme val="minor"/>
      </rPr>
      <t>Population</t>
    </r>
    <r>
      <rPr>
        <sz val="12"/>
        <color rgb="FF000000"/>
        <rFont val="Calibri"/>
        <family val="2"/>
        <scheme val="minor"/>
      </rPr>
      <t xml:space="preserve">: </t>
    </r>
  </si>
  <si>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</si>
  <si>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</si>
  <si>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</si>
  <si>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June 25th).  </t>
    </r>
  </si>
  <si>
    <t>Date of occurrence as of June 25th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</si>
</sst>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1"/>
      <color theme="4"/>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vertAlign val="superscript"/>
      <sz val="11"/>
      <color rgb="FF000000"/>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b/>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indexed="64"/>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hair">
        <color auto="1"/>
      </bottom>
      <diagonal/>
    </border>
    <border>
      <left/>
      <right style="thin">
        <color auto="1"/>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s>
  <cellStyleXfs count="22">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2" fillId="0" borderId="0" applyBorder="0" applyProtection="0"/>
    <xf numFmtId="0" fontId="15" fillId="0" borderId="0"/>
    <xf numFmtId="0" fontId="9" fillId="0" borderId="0" applyNumberFormat="0" applyFill="0" applyBorder="0" applyAlignment="0" applyProtection="0"/>
  </cellStyleXfs>
  <cellXfs count="269">
    <xf numFmtId="0" fontId="0" fillId="0" borderId="0" xfId="0"/>
    <xf numFmtId="0" fontId="4" fillId="2" borderId="0" xfId="0" applyFont="1" applyFill="1"/>
    <xf numFmtId="0" fontId="5" fillId="2" borderId="0" xfId="0" applyFont="1" applyFill="1"/>
    <xf numFmtId="0" fontId="5" fillId="3" borderId="0" xfId="0" applyFont="1" applyFill="1"/>
    <xf numFmtId="0" fontId="7" fillId="3" borderId="0" xfId="0" applyFont="1" applyFill="1"/>
    <xf numFmtId="0" fontId="8" fillId="2" borderId="0" xfId="0" applyFont="1" applyFill="1"/>
    <xf numFmtId="0" fontId="8" fillId="3" borderId="0" xfId="0" applyFont="1" applyFill="1"/>
    <xf numFmtId="0" fontId="11" fillId="4" borderId="0" xfId="0" applyFont="1" applyFill="1" applyBorder="1"/>
    <xf numFmtId="0" fontId="0" fillId="3" borderId="0" xfId="0" applyFill="1"/>
    <xf numFmtId="0" fontId="11" fillId="4" borderId="0" xfId="0" applyFont="1" applyFill="1"/>
    <xf numFmtId="0" fontId="0" fillId="3" borderId="0" xfId="0" applyFill="1" applyBorder="1"/>
    <xf numFmtId="0" fontId="14" fillId="4" borderId="0" xfId="0" applyFont="1" applyFill="1"/>
    <xf numFmtId="0" fontId="16" fillId="3" borderId="0" xfId="20" applyFont="1" applyFill="1" applyAlignment="1">
      <alignment horizontal="left" vertical="top"/>
    </xf>
    <xf numFmtId="0" fontId="0" fillId="3" borderId="0" xfId="0" applyFill="1" applyBorder="1" applyAlignment="1">
      <alignment wrapText="1"/>
    </xf>
    <xf numFmtId="0" fontId="3" fillId="3" borderId="0" xfId="0" applyFont="1" applyFill="1"/>
    <xf numFmtId="0" fontId="19" fillId="3" borderId="0" xfId="0" applyFont="1" applyFill="1"/>
    <xf numFmtId="0" fontId="21" fillId="3" borderId="0" xfId="0" applyFont="1" applyFill="1"/>
    <xf numFmtId="0" fontId="23" fillId="2" borderId="0" xfId="0" applyFont="1" applyFill="1"/>
    <xf numFmtId="0" fontId="7" fillId="2" borderId="0" xfId="0" applyFont="1" applyFill="1"/>
    <xf numFmtId="0" fontId="22" fillId="2" borderId="0" xfId="0" applyFont="1" applyFill="1"/>
    <xf numFmtId="0" fontId="20" fillId="3" borderId="0" xfId="19" applyFont="1" applyFill="1"/>
    <xf numFmtId="0" fontId="24" fillId="2" borderId="0" xfId="0" applyFont="1" applyFill="1"/>
    <xf numFmtId="0" fontId="25" fillId="2" borderId="0" xfId="0" applyFont="1" applyFill="1"/>
    <xf numFmtId="0" fontId="0" fillId="3" borderId="0" xfId="20" applyFont="1" applyFill="1" applyAlignment="1">
      <alignment horizontal="center" vertical="center"/>
    </xf>
    <xf numFmtId="0" fontId="0" fillId="3" borderId="0" xfId="20" applyFont="1" applyFill="1"/>
    <xf numFmtId="0" fontId="26" fillId="3" borderId="0" xfId="0" applyFont="1" applyFill="1"/>
    <xf numFmtId="0" fontId="5" fillId="2" borderId="0" xfId="0" applyFont="1" applyFill="1" applyAlignment="1">
      <alignment horizontal="right"/>
    </xf>
    <xf numFmtId="0" fontId="8" fillId="2" borderId="0" xfId="0" applyFont="1" applyFill="1" applyAlignment="1">
      <alignment horizontal="right"/>
    </xf>
    <xf numFmtId="0" fontId="0" fillId="3" borderId="0" xfId="20" applyFont="1" applyFill="1" applyAlignment="1">
      <alignment horizontal="right" vertical="center"/>
    </xf>
    <xf numFmtId="0" fontId="19" fillId="3" borderId="0" xfId="0" applyFont="1" applyFill="1" applyBorder="1"/>
    <xf numFmtId="0" fontId="19" fillId="3" borderId="0" xfId="20" applyFont="1" applyFill="1" applyAlignment="1">
      <alignment horizontal="right" vertical="center"/>
    </xf>
    <xf numFmtId="0" fontId="19" fillId="3" borderId="0" xfId="20" applyFont="1" applyFill="1" applyAlignment="1">
      <alignment horizontal="left" vertical="center"/>
    </xf>
    <xf numFmtId="0" fontId="27" fillId="3" borderId="0" xfId="20" applyFont="1" applyFill="1" applyAlignment="1">
      <alignment horizontal="right" vertical="center"/>
    </xf>
    <xf numFmtId="0" fontId="19" fillId="3" borderId="0" xfId="20" applyFont="1" applyFill="1" applyAlignment="1">
      <alignment horizontal="right"/>
    </xf>
    <xf numFmtId="0" fontId="22" fillId="3" borderId="0" xfId="20" applyFont="1" applyFill="1" applyAlignment="1">
      <alignment horizontal="left" vertical="top"/>
    </xf>
    <xf numFmtId="0" fontId="21" fillId="3" borderId="0" xfId="0" applyFont="1" applyFill="1" applyAlignment="1">
      <alignment horizontal="left"/>
    </xf>
    <xf numFmtId="0" fontId="19" fillId="3" borderId="0" xfId="0" applyFont="1" applyFill="1" applyAlignment="1">
      <alignment horizontal="left"/>
    </xf>
    <xf numFmtId="0" fontId="8" fillId="2" borderId="0" xfId="0" applyFont="1" applyFill="1" applyAlignment="1">
      <alignment horizontal="left"/>
    </xf>
    <xf numFmtId="0" fontId="20" fillId="3" borderId="0" xfId="19" applyFont="1" applyFill="1" applyAlignment="1">
      <alignment horizontal="left"/>
    </xf>
    <xf numFmtId="0" fontId="27" fillId="3" borderId="0" xfId="20" applyFont="1" applyFill="1" applyAlignment="1">
      <alignment horizontal="left" vertical="center"/>
    </xf>
    <xf numFmtId="0" fontId="8" fillId="4" borderId="0" xfId="0" applyFont="1" applyFill="1" applyAlignment="1">
      <alignment horizontal="left"/>
    </xf>
    <xf numFmtId="0" fontId="19" fillId="3" borderId="0" xfId="0" applyFont="1" applyFill="1" applyBorder="1" applyAlignment="1">
      <alignment horizontal="left"/>
    </xf>
    <xf numFmtId="0" fontId="13" fillId="3" borderId="0" xfId="0" applyFont="1" applyFill="1" applyAlignment="1">
      <alignment horizontal="left"/>
    </xf>
    <xf numFmtId="0" fontId="7" fillId="3" borderId="0" xfId="19" applyFont="1" applyFill="1" applyBorder="1" applyProtection="1"/>
    <xf numFmtId="1" fontId="25" fillId="3" borderId="10" xfId="0" applyNumberFormat="1" applyFont="1" applyFill="1" applyBorder="1" applyAlignment="1">
      <alignment horizontal="right" vertical="center" wrapText="1"/>
    </xf>
    <xf numFmtId="0" fontId="28" fillId="3" borderId="21" xfId="0" applyFont="1" applyFill="1" applyBorder="1" applyAlignment="1">
      <alignment horizontal="center" vertical="center" wrapText="1"/>
    </xf>
    <xf numFmtId="0" fontId="25" fillId="4" borderId="10" xfId="0" applyFont="1" applyFill="1" applyBorder="1"/>
    <xf numFmtId="0" fontId="25" fillId="4" borderId="0" xfId="0" applyFont="1" applyFill="1" applyBorder="1"/>
    <xf numFmtId="0" fontId="25" fillId="4" borderId="11" xfId="0" applyFont="1" applyFill="1" applyBorder="1"/>
    <xf numFmtId="0" fontId="13" fillId="3" borderId="0" xfId="0" applyFont="1" applyFill="1" applyBorder="1" applyAlignment="1">
      <alignment vertical="top" wrapText="1"/>
    </xf>
    <xf numFmtId="0" fontId="28" fillId="3" borderId="21" xfId="0" applyFont="1" applyFill="1" applyBorder="1" applyAlignment="1">
      <alignment vertical="center" wrapText="1"/>
    </xf>
    <xf numFmtId="0" fontId="19" fillId="3" borderId="0" xfId="0" applyFont="1" applyFill="1" applyAlignment="1"/>
    <xf numFmtId="0" fontId="19" fillId="3" borderId="0" xfId="0" applyFont="1" applyFill="1" applyBorder="1" applyAlignment="1"/>
    <xf numFmtId="0" fontId="13" fillId="3" borderId="0" xfId="0" applyFont="1" applyFill="1" applyAlignment="1"/>
    <xf numFmtId="0" fontId="2" fillId="3" borderId="0" xfId="0" applyFont="1" applyFill="1"/>
    <xf numFmtId="14" fontId="26" fillId="3" borderId="19" xfId="20" applyNumberFormat="1" applyFont="1" applyFill="1" applyBorder="1" applyAlignment="1">
      <alignment horizontal="right" vertical="center" wrapText="1"/>
    </xf>
    <xf numFmtId="0" fontId="8" fillId="4" borderId="0" xfId="0" applyFont="1" applyFill="1" applyAlignment="1">
      <alignment horizontal="right"/>
    </xf>
    <xf numFmtId="0" fontId="13" fillId="3" borderId="0" xfId="0" applyFont="1" applyFill="1" applyAlignment="1">
      <alignment horizontal="right"/>
    </xf>
    <xf numFmtId="0" fontId="25" fillId="2" borderId="0" xfId="0" applyFont="1" applyFill="1" applyAlignment="1">
      <alignment horizontal="left"/>
    </xf>
    <xf numFmtId="49" fontId="32" fillId="3" borderId="20" xfId="20" applyNumberFormat="1" applyFont="1" applyFill="1" applyBorder="1" applyAlignment="1">
      <alignment horizontal="center" vertical="center" wrapText="1"/>
    </xf>
    <xf numFmtId="0" fontId="25" fillId="3" borderId="13" xfId="0" applyFont="1" applyFill="1" applyBorder="1" applyAlignment="1">
      <alignment vertical="top" wrapText="1"/>
    </xf>
    <xf numFmtId="0" fontId="25" fillId="3" borderId="13" xfId="20" applyFont="1" applyFill="1" applyBorder="1" applyAlignment="1">
      <alignment vertical="center"/>
    </xf>
    <xf numFmtId="1" fontId="25" fillId="3" borderId="13" xfId="21" applyNumberFormat="1" applyFont="1" applyFill="1" applyBorder="1" applyAlignment="1">
      <alignment vertical="top"/>
    </xf>
    <xf numFmtId="1" fontId="25" fillId="3" borderId="13" xfId="20" applyNumberFormat="1" applyFont="1" applyFill="1" applyBorder="1" applyAlignment="1">
      <alignment vertical="center"/>
    </xf>
    <xf numFmtId="3" fontId="25" fillId="3" borderId="13" xfId="20" applyNumberFormat="1" applyFont="1" applyFill="1" applyBorder="1" applyAlignment="1"/>
    <xf numFmtId="1" fontId="25" fillId="3" borderId="13" xfId="20" applyNumberFormat="1" applyFont="1" applyFill="1" applyBorder="1" applyAlignment="1"/>
    <xf numFmtId="1" fontId="25" fillId="3" borderId="13" xfId="0" applyNumberFormat="1" applyFont="1" applyFill="1" applyBorder="1" applyAlignment="1">
      <alignment vertical="top" wrapText="1"/>
    </xf>
    <xf numFmtId="0" fontId="25" fillId="3" borderId="13" xfId="20" applyFont="1" applyFill="1" applyBorder="1" applyAlignment="1">
      <alignment vertical="top"/>
    </xf>
    <xf numFmtId="0" fontId="25" fillId="3" borderId="13" xfId="20" applyFont="1" applyFill="1" applyBorder="1" applyAlignment="1"/>
    <xf numFmtId="0" fontId="25" fillId="3" borderId="16" xfId="20" applyFont="1" applyFill="1" applyBorder="1" applyAlignment="1">
      <alignment vertical="center"/>
    </xf>
    <xf numFmtId="0" fontId="25" fillId="3" borderId="16" xfId="20" applyFont="1" applyFill="1" applyBorder="1" applyAlignment="1"/>
    <xf numFmtId="1" fontId="25" fillId="3" borderId="16" xfId="20" applyNumberFormat="1" applyFont="1" applyFill="1" applyBorder="1" applyAlignment="1"/>
    <xf numFmtId="1" fontId="25" fillId="3" borderId="16" xfId="20" applyNumberFormat="1" applyFont="1" applyFill="1" applyBorder="1" applyAlignment="1">
      <alignment vertical="center"/>
    </xf>
    <xf numFmtId="14" fontId="31" fillId="3" borderId="19" xfId="20" applyNumberFormat="1" applyFont="1" applyFill="1" applyBorder="1" applyAlignment="1">
      <alignment horizontal="center" vertical="center"/>
    </xf>
    <xf numFmtId="0" fontId="33" fillId="2" borderId="0" xfId="0" applyFont="1" applyFill="1"/>
    <xf numFmtId="14" fontId="26" fillId="3" borderId="13" xfId="0" applyNumberFormat="1" applyFont="1" applyFill="1" applyBorder="1" applyAlignment="1">
      <alignment horizontal="left" vertical="center" wrapText="1"/>
    </xf>
    <xf numFmtId="14" fontId="26" fillId="3" borderId="16" xfId="0" applyNumberFormat="1" applyFont="1" applyFill="1" applyBorder="1" applyAlignment="1">
      <alignment horizontal="left" vertical="center" wrapText="1"/>
    </xf>
    <xf numFmtId="0" fontId="13" fillId="0" borderId="0" xfId="0" applyFont="1" applyFill="1"/>
    <xf numFmtId="1" fontId="25" fillId="3" borderId="0" xfId="0" applyNumberFormat="1" applyFont="1" applyFill="1" applyBorder="1" applyAlignment="1">
      <alignment horizontal="right" vertical="center" wrapText="1"/>
    </xf>
    <xf numFmtId="0" fontId="32" fillId="2" borderId="24" xfId="0" applyFont="1" applyFill="1" applyBorder="1" applyAlignment="1">
      <alignment vertical="center"/>
    </xf>
    <xf numFmtId="14" fontId="26" fillId="3" borderId="0" xfId="0" applyNumberFormat="1" applyFont="1" applyFill="1" applyBorder="1" applyAlignment="1">
      <alignment horizontal="left" vertical="center" wrapText="1"/>
    </xf>
    <xf numFmtId="14" fontId="26" fillId="3" borderId="11" xfId="0" applyNumberFormat="1" applyFont="1" applyFill="1" applyBorder="1" applyAlignment="1">
      <alignment horizontal="left" vertical="center" wrapText="1"/>
    </xf>
    <xf numFmtId="0" fontId="13" fillId="3" borderId="0" xfId="0" applyFont="1" applyFill="1" applyBorder="1" applyAlignment="1">
      <alignment horizontal="left" vertical="top"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2" fillId="3" borderId="1" xfId="20" applyNumberFormat="1" applyFont="1" applyFill="1" applyBorder="1" applyAlignment="1">
      <alignment horizontal="center" vertical="center" wrapText="1"/>
    </xf>
    <xf numFmtId="1" fontId="26" fillId="3" borderId="0" xfId="0" applyNumberFormat="1" applyFont="1" applyFill="1" applyBorder="1" applyAlignment="1">
      <alignment horizontal="left" vertical="center" wrapText="1"/>
    </xf>
    <xf numFmtId="1" fontId="26" fillId="3" borderId="24" xfId="0" applyNumberFormat="1" applyFont="1" applyFill="1" applyBorder="1" applyAlignment="1">
      <alignment horizontal="left" vertical="center" wrapText="1"/>
    </xf>
    <xf numFmtId="1" fontId="35" fillId="3" borderId="10" xfId="20" applyNumberFormat="1" applyFont="1" applyFill="1" applyBorder="1" applyAlignment="1">
      <alignment horizontal="right" vertical="center" wrapText="1"/>
    </xf>
    <xf numFmtId="14" fontId="26" fillId="3" borderId="14" xfId="20" applyNumberFormat="1" applyFont="1" applyFill="1" applyBorder="1" applyAlignment="1">
      <alignment horizontal="right" vertical="center" wrapText="1"/>
    </xf>
    <xf numFmtId="14" fontId="31" fillId="3" borderId="14" xfId="20" applyNumberFormat="1" applyFont="1" applyFill="1" applyBorder="1" applyAlignment="1">
      <alignment horizontal="center" vertical="center"/>
    </xf>
    <xf numFmtId="14" fontId="26" fillId="3" borderId="13" xfId="20" applyNumberFormat="1" applyFont="1" applyFill="1" applyBorder="1" applyAlignment="1">
      <alignment horizontal="right" vertical="center" wrapText="1"/>
    </xf>
    <xf numFmtId="14" fontId="31" fillId="3" borderId="13" xfId="20" applyNumberFormat="1" applyFont="1" applyFill="1" applyBorder="1" applyAlignment="1">
      <alignment horizontal="center" vertical="center"/>
    </xf>
    <xf numFmtId="1" fontId="25" fillId="3" borderId="13" xfId="20" applyNumberFormat="1" applyFont="1" applyFill="1" applyBorder="1" applyAlignment="1">
      <alignment vertical="center" wrapText="1"/>
    </xf>
    <xf numFmtId="1" fontId="25" fillId="3" borderId="13" xfId="0" applyNumberFormat="1" applyFont="1" applyFill="1" applyBorder="1" applyAlignment="1">
      <alignment vertical="center" wrapText="1"/>
    </xf>
    <xf numFmtId="1" fontId="25" fillId="3" borderId="16" xfId="0" applyNumberFormat="1" applyFont="1" applyFill="1" applyBorder="1" applyAlignment="1">
      <alignment vertical="center" wrapText="1"/>
    </xf>
    <xf numFmtId="0" fontId="8" fillId="2" borderId="0" xfId="0" applyFont="1" applyFill="1" applyBorder="1"/>
    <xf numFmtId="14" fontId="8" fillId="2" borderId="0" xfId="0" applyNumberFormat="1" applyFont="1" applyFill="1"/>
    <xf numFmtId="14" fontId="25" fillId="4" borderId="11" xfId="0" applyNumberFormat="1" applyFont="1" applyFill="1" applyBorder="1" applyAlignment="1">
      <alignment vertical="center"/>
    </xf>
    <xf numFmtId="14" fontId="13" fillId="3" borderId="0" xfId="0" applyNumberFormat="1" applyFont="1" applyFill="1" applyBorder="1" applyAlignment="1">
      <alignment vertical="top" wrapText="1"/>
    </xf>
    <xf numFmtId="14" fontId="29" fillId="4" borderId="0" xfId="0" applyNumberFormat="1" applyFont="1" applyFill="1" applyBorder="1" applyAlignment="1">
      <alignment vertical="center"/>
    </xf>
    <xf numFmtId="14" fontId="25" fillId="4" borderId="0" xfId="0" applyNumberFormat="1" applyFont="1" applyFill="1" applyBorder="1" applyAlignment="1">
      <alignment vertical="center"/>
    </xf>
    <xf numFmtId="0" fontId="19" fillId="3" borderId="0" xfId="0" applyFont="1" applyFill="1" applyAlignment="1">
      <alignment horizontal="right"/>
    </xf>
    <xf numFmtId="0" fontId="31" fillId="3" borderId="0" xfId="0" applyFont="1" applyFill="1" applyBorder="1" applyAlignment="1">
      <alignment horizontal="center" vertical="center" wrapText="1"/>
    </xf>
    <xf numFmtId="0" fontId="34" fillId="3" borderId="0" xfId="0" applyFont="1" applyFill="1" applyBorder="1"/>
    <xf numFmtId="0" fontId="25" fillId="3" borderId="0" xfId="0" applyFont="1" applyFill="1" applyBorder="1"/>
    <xf numFmtId="0" fontId="25" fillId="3" borderId="10" xfId="0" applyFont="1" applyFill="1" applyBorder="1" applyAlignment="1">
      <alignment horizontal="right"/>
    </xf>
    <xf numFmtId="0" fontId="25" fillId="3" borderId="11" xfId="0" applyFont="1" applyFill="1" applyBorder="1"/>
    <xf numFmtId="14" fontId="36" fillId="4" borderId="11" xfId="0" applyNumberFormat="1" applyFont="1" applyFill="1" applyBorder="1" applyAlignment="1">
      <alignment vertical="center"/>
    </xf>
    <xf numFmtId="0" fontId="28" fillId="3" borderId="26" xfId="0" applyFont="1" applyFill="1" applyBorder="1" applyAlignment="1">
      <alignment horizontal="right" vertical="center" wrapText="1"/>
    </xf>
    <xf numFmtId="0" fontId="25" fillId="3" borderId="10" xfId="0" applyFont="1" applyFill="1" applyBorder="1"/>
    <xf numFmtId="0" fontId="27" fillId="3" borderId="0" xfId="0" applyFont="1" applyFill="1" applyAlignment="1"/>
    <xf numFmtId="0" fontId="32" fillId="3" borderId="24" xfId="0" applyFont="1" applyFill="1" applyBorder="1" applyAlignment="1">
      <alignment horizontal="left" vertical="center" wrapText="1"/>
    </xf>
    <xf numFmtId="0" fontId="28" fillId="3" borderId="2" xfId="0" applyFont="1" applyFill="1" applyBorder="1" applyAlignment="1">
      <alignment vertical="center" wrapText="1"/>
    </xf>
    <xf numFmtId="0" fontId="0" fillId="3" borderId="0" xfId="0" applyFill="1" applyAlignment="1">
      <alignment horizontal="right"/>
    </xf>
    <xf numFmtId="0" fontId="34" fillId="3" borderId="0" xfId="0" applyFont="1" applyFill="1" applyAlignment="1">
      <alignment vertical="top" wrapText="1"/>
    </xf>
    <xf numFmtId="0" fontId="34" fillId="3" borderId="0" xfId="20" applyFont="1" applyFill="1"/>
    <xf numFmtId="49" fontId="26" fillId="3" borderId="20" xfId="20" applyNumberFormat="1" applyFont="1" applyFill="1" applyBorder="1" applyAlignment="1">
      <alignment horizontal="right" vertical="center" wrapText="1"/>
    </xf>
    <xf numFmtId="0" fontId="26" fillId="3" borderId="21" xfId="20" applyFont="1" applyFill="1" applyBorder="1" applyAlignment="1">
      <alignment horizontal="right" vertical="center" wrapText="1"/>
    </xf>
    <xf numFmtId="0" fontId="26" fillId="3" borderId="3" xfId="20" applyFont="1" applyFill="1" applyBorder="1" applyAlignment="1">
      <alignment horizontal="right" vertical="center" wrapText="1"/>
    </xf>
    <xf numFmtId="0" fontId="26" fillId="3" borderId="11" xfId="20" applyFont="1" applyFill="1" applyBorder="1" applyAlignment="1">
      <alignment horizontal="right" vertical="center" wrapText="1"/>
    </xf>
    <xf numFmtId="49" fontId="25" fillId="3" borderId="1" xfId="20" applyNumberFormat="1" applyFont="1" applyFill="1" applyBorder="1" applyAlignment="1">
      <alignment horizontal="right" vertical="center" wrapText="1"/>
    </xf>
    <xf numFmtId="49" fontId="25" fillId="3" borderId="10" xfId="20" applyNumberFormat="1" applyFont="1" applyFill="1" applyBorder="1" applyAlignment="1">
      <alignment horizontal="right" vertical="center" wrapText="1"/>
    </xf>
    <xf numFmtId="0" fontId="25" fillId="3" borderId="11" xfId="20" applyFont="1" applyFill="1" applyBorder="1" applyAlignment="1">
      <alignment vertical="center" wrapText="1"/>
    </xf>
    <xf numFmtId="1" fontId="35" fillId="3" borderId="11" xfId="20" applyNumberFormat="1" applyFont="1" applyFill="1" applyBorder="1" applyAlignment="1">
      <alignment vertical="center" wrapText="1"/>
    </xf>
    <xf numFmtId="1" fontId="25" fillId="3" borderId="11" xfId="0" applyNumberFormat="1" applyFont="1" applyFill="1" applyBorder="1" applyAlignment="1">
      <alignment vertical="center" wrapText="1"/>
    </xf>
    <xf numFmtId="1" fontId="25" fillId="3" borderId="23" xfId="0" applyNumberFormat="1" applyFont="1" applyFill="1" applyBorder="1" applyAlignment="1">
      <alignment vertical="center" wrapText="1"/>
    </xf>
    <xf numFmtId="0" fontId="32" fillId="3" borderId="24" xfId="0" applyFont="1" applyFill="1" applyBorder="1" applyAlignment="1">
      <alignment horizontal="left" vertical="center"/>
    </xf>
    <xf numFmtId="0" fontId="12" fillId="0" borderId="0" xfId="19" applyBorder="1" applyProtection="1"/>
    <xf numFmtId="0" fontId="8" fillId="2" borderId="0" xfId="0" applyFont="1" applyFill="1" applyAlignment="1">
      <alignment wrapText="1"/>
    </xf>
    <xf numFmtId="0" fontId="8" fillId="2" borderId="0" xfId="0" applyFont="1" applyFill="1" applyAlignment="1"/>
    <xf numFmtId="0" fontId="12" fillId="0" borderId="0" xfId="19"/>
    <xf numFmtId="0" fontId="27" fillId="3" borderId="0" xfId="0" applyFont="1" applyFill="1"/>
    <xf numFmtId="0" fontId="19" fillId="3" borderId="0" xfId="0" applyFont="1" applyFill="1" applyAlignment="1">
      <alignment wrapText="1"/>
    </xf>
    <xf numFmtId="0" fontId="20" fillId="3" borderId="0" xfId="19" applyFont="1" applyFill="1" applyAlignment="1">
      <alignment horizontal="right"/>
    </xf>
    <xf numFmtId="0" fontId="8" fillId="2" borderId="0" xfId="0" applyFont="1" applyFill="1" applyAlignment="1">
      <alignment horizontal="right" wrapText="1"/>
    </xf>
    <xf numFmtId="0" fontId="0" fillId="3" borderId="0" xfId="0" applyFill="1" applyAlignment="1">
      <alignment wrapText="1"/>
    </xf>
    <xf numFmtId="0" fontId="8" fillId="2" borderId="0" xfId="0" applyFont="1" applyFill="1" applyAlignment="1">
      <alignment horizontal="left" vertical="top"/>
    </xf>
    <xf numFmtId="0" fontId="37" fillId="2" borderId="0" xfId="0" applyFont="1" applyFill="1"/>
    <xf numFmtId="0" fontId="1" fillId="3" borderId="0" xfId="0" applyFont="1" applyFill="1"/>
    <xf numFmtId="0" fontId="33" fillId="3" borderId="1" xfId="0" applyFont="1" applyFill="1" applyBorder="1" applyAlignment="1">
      <alignment horizontal="center" vertical="center" wrapText="1"/>
    </xf>
    <xf numFmtId="0" fontId="28" fillId="3" borderId="20" xfId="0" applyFont="1" applyFill="1" applyBorder="1" applyAlignment="1">
      <alignment horizontal="right" wrapText="1"/>
    </xf>
    <xf numFmtId="0" fontId="28" fillId="3" borderId="26" xfId="0" applyFont="1" applyFill="1" applyBorder="1" applyAlignment="1">
      <alignment horizontal="right" wrapText="1"/>
    </xf>
    <xf numFmtId="0" fontId="28" fillId="3" borderId="21" xfId="0" applyFont="1" applyFill="1" applyBorder="1" applyAlignment="1">
      <alignment horizontal="right" wrapText="1"/>
    </xf>
    <xf numFmtId="14" fontId="28" fillId="3" borderId="14" xfId="0" applyNumberFormat="1" applyFont="1" applyFill="1" applyBorder="1"/>
    <xf numFmtId="0" fontId="1" fillId="3" borderId="2" xfId="0" applyFont="1" applyFill="1" applyBorder="1" applyAlignment="1">
      <alignment horizontal="right"/>
    </xf>
    <xf numFmtId="0" fontId="1" fillId="3" borderId="3" xfId="0" applyFont="1" applyFill="1" applyBorder="1" applyAlignment="1">
      <alignment horizontal="right"/>
    </xf>
    <xf numFmtId="14" fontId="28" fillId="3" borderId="13" xfId="0" applyNumberFormat="1" applyFont="1" applyFill="1" applyBorder="1"/>
    <xf numFmtId="0" fontId="1" fillId="3" borderId="0" xfId="0" applyFont="1" applyFill="1" applyBorder="1" applyAlignment="1">
      <alignment horizontal="right"/>
    </xf>
    <xf numFmtId="0" fontId="1" fillId="3" borderId="11" xfId="0" applyFont="1" applyFill="1" applyBorder="1" applyAlignment="1">
      <alignment horizontal="right"/>
    </xf>
    <xf numFmtId="14" fontId="28" fillId="3" borderId="16" xfId="0" applyNumberFormat="1" applyFont="1" applyFill="1" applyBorder="1"/>
    <xf numFmtId="0" fontId="1" fillId="3" borderId="24" xfId="0" applyFont="1" applyFill="1" applyBorder="1" applyAlignment="1">
      <alignment horizontal="right"/>
    </xf>
    <xf numFmtId="0" fontId="1" fillId="3" borderId="23" xfId="0" applyFont="1" applyFill="1" applyBorder="1" applyAlignment="1">
      <alignment horizontal="right"/>
    </xf>
    <xf numFmtId="14" fontId="29" fillId="4" borderId="11" xfId="0" applyNumberFormat="1" applyFont="1" applyFill="1" applyBorder="1" applyAlignment="1">
      <alignment vertical="center"/>
    </xf>
    <xf numFmtId="14" fontId="1" fillId="3" borderId="0" xfId="0" applyNumberFormat="1" applyFont="1" applyFill="1" applyBorder="1" applyAlignment="1">
      <alignment horizontal="right" vertical="center" wrapText="1"/>
    </xf>
    <xf numFmtId="0" fontId="1" fillId="3" borderId="0" xfId="0" applyFont="1" applyFill="1" applyBorder="1"/>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1" fillId="3" borderId="0" xfId="0" applyNumberFormat="1" applyFont="1" applyFill="1" applyBorder="1"/>
    <xf numFmtId="0" fontId="1" fillId="3" borderId="10" xfId="0" applyFont="1" applyFill="1" applyBorder="1"/>
    <xf numFmtId="0" fontId="1" fillId="3" borderId="11" xfId="0" applyFont="1" applyFill="1" applyBorder="1"/>
    <xf numFmtId="14" fontId="1" fillId="3" borderId="0" xfId="0" applyNumberFormat="1" applyFont="1" applyFill="1" applyBorder="1" applyAlignment="1">
      <alignment vertical="center"/>
    </xf>
    <xf numFmtId="14" fontId="1" fillId="3" borderId="11" xfId="0" applyNumberFormat="1" applyFont="1" applyFill="1" applyBorder="1" applyAlignment="1">
      <alignment vertical="center"/>
    </xf>
    <xf numFmtId="14" fontId="1" fillId="3" borderId="24" xfId="0" applyNumberFormat="1" applyFont="1" applyFill="1" applyBorder="1" applyAlignment="1">
      <alignment vertical="center"/>
    </xf>
    <xf numFmtId="14" fontId="1" fillId="3" borderId="23" xfId="0" applyNumberFormat="1" applyFont="1" applyFill="1" applyBorder="1" applyAlignment="1">
      <alignment vertical="center"/>
    </xf>
    <xf numFmtId="0" fontId="1" fillId="3" borderId="24" xfId="0" applyFont="1" applyFill="1" applyBorder="1"/>
    <xf numFmtId="0" fontId="1" fillId="3" borderId="25" xfId="0" applyFont="1" applyFill="1" applyBorder="1"/>
    <xf numFmtId="0" fontId="1" fillId="3" borderId="23" xfId="0" applyFont="1" applyFill="1" applyBorder="1"/>
    <xf numFmtId="0" fontId="8" fillId="4" borderId="0" xfId="0" applyFont="1" applyFill="1" applyAlignment="1"/>
    <xf numFmtId="0" fontId="20" fillId="3" borderId="0" xfId="19" applyFont="1" applyFill="1" applyAlignment="1"/>
    <xf numFmtId="0" fontId="8" fillId="4" borderId="0" xfId="0" applyFont="1" applyFill="1"/>
    <xf numFmtId="0" fontId="7" fillId="4" borderId="0" xfId="0" applyFont="1" applyFill="1" applyAlignment="1">
      <alignment horizontal="left"/>
    </xf>
    <xf numFmtId="0" fontId="8" fillId="4" borderId="0" xfId="0" applyFont="1" applyFill="1" applyAlignment="1">
      <alignment vertical="top" wrapText="1"/>
    </xf>
    <xf numFmtId="0" fontId="20" fillId="0" borderId="0" xfId="19" applyFont="1"/>
    <xf numFmtId="0" fontId="8" fillId="2" borderId="0" xfId="0" applyFont="1" applyFill="1" applyAlignment="1">
      <alignment horizontal="left" wrapText="1"/>
    </xf>
    <xf numFmtId="0" fontId="20" fillId="3" borderId="0" xfId="19" applyFont="1" applyFill="1" applyAlignment="1">
      <alignment horizontal="left" wrapText="1"/>
    </xf>
    <xf numFmtId="0" fontId="17" fillId="4" borderId="0" xfId="0" applyFont="1" applyFill="1" applyAlignment="1">
      <alignment horizontal="right" vertical="center" wrapText="1"/>
    </xf>
    <xf numFmtId="0" fontId="18" fillId="4" borderId="0" xfId="0" applyFont="1" applyFill="1" applyAlignment="1">
      <alignment horizontal="right" vertical="center" wrapText="1"/>
    </xf>
    <xf numFmtId="0" fontId="19" fillId="3" borderId="0" xfId="0" applyFont="1" applyFill="1" applyAlignment="1">
      <alignment horizontal="right" vertical="center" wrapText="1"/>
    </xf>
    <xf numFmtId="0" fontId="19" fillId="3" borderId="0" xfId="0" applyFont="1" applyFill="1" applyBorder="1" applyAlignment="1">
      <alignment horizontal="left" vertical="top" wrapText="1"/>
    </xf>
    <xf numFmtId="0" fontId="34" fillId="3" borderId="0" xfId="0" applyFont="1" applyFill="1" applyAlignment="1">
      <alignment horizontal="left" vertical="top" wrapText="1"/>
    </xf>
    <xf numFmtId="0" fontId="8" fillId="4" borderId="0" xfId="0" applyFont="1" applyFill="1" applyAlignment="1">
      <alignment horizontal="left" vertical="top" wrapText="1"/>
    </xf>
    <xf numFmtId="0" fontId="33" fillId="3" borderId="0" xfId="0" applyFont="1" applyFill="1" applyAlignment="1">
      <alignment horizontal="left" vertical="center"/>
    </xf>
    <xf numFmtId="0" fontId="19" fillId="3" borderId="0" xfId="0" applyFont="1" applyFill="1" applyAlignment="1">
      <alignment horizontal="left" vertical="top" wrapText="1"/>
    </xf>
    <xf numFmtId="14" fontId="30" fillId="2" borderId="20" xfId="0" applyNumberFormat="1" applyFont="1" applyFill="1" applyBorder="1" applyAlignment="1">
      <alignment horizontal="center" vertical="center" wrapText="1"/>
    </xf>
    <xf numFmtId="0" fontId="30" fillId="2" borderId="21" xfId="0" applyFont="1" applyFill="1" applyBorder="1" applyAlignment="1">
      <alignment horizontal="center" vertical="center" wrapText="1"/>
    </xf>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2"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14" fontId="39" fillId="4" borderId="15" xfId="0" applyNumberFormat="1" applyFont="1" applyFill="1" applyBorder="1" applyAlignment="1">
      <alignment horizontal="center"/>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5"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39" fillId="4" borderId="10" xfId="0" applyFont="1" applyFill="1" applyBorder="1" applyAlignment="1">
      <alignment horizontal="right"/>
    </xf>
    <xf numFmtId="0" fontId="39" fillId="4" borderId="10" xfId="0" applyFont="1" applyFill="1" applyBorder="1"/>
    <xf numFmtId="0" fontId="39" fillId="4" borderId="0" xfId="0" applyFont="1" applyFill="1" applyBorder="1"/>
    <xf numFmtId="1" fontId="39" fillId="4" borderId="0" xfId="0" applyNumberFormat="1" applyFont="1" applyFill="1" applyBorder="1"/>
    <xf numFmtId="0" fontId="39" fillId="4" borderId="11" xfId="0" applyFont="1" applyFill="1" applyBorder="1"/>
    <xf numFmtId="1" fontId="45" fillId="2" borderId="0" xfId="0" applyNumberFormat="1"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4" fillId="3" borderId="0" xfId="0" applyFont="1" applyFill="1" applyBorder="1" applyAlignment="1">
      <alignment vertical="top" wrapText="1"/>
    </xf>
    <xf numFmtId="0" fontId="34" fillId="3" borderId="0" xfId="0" applyFont="1" applyFill="1" applyBorder="1" applyAlignment="1"/>
    <xf numFmtId="0" fontId="34" fillId="3" borderId="0" xfId="0" applyFont="1" applyFill="1" applyBorder="1" applyAlignment="1">
      <alignment wrapText="1"/>
    </xf>
    <xf numFmtId="0" fontId="46" fillId="4" borderId="0" xfId="0" applyFont="1" applyFill="1" applyAlignment="1">
      <alignment horizontal="left"/>
    </xf>
    <xf numFmtId="0" fontId="46" fillId="4" borderId="0" xfId="0" applyFont="1" applyFill="1"/>
    <xf numFmtId="0" fontId="38" fillId="4" borderId="0" xfId="0" applyFont="1" applyFill="1"/>
    <xf numFmtId="0" fontId="48" fillId="0" borderId="0" xfId="19" applyFont="1" applyBorder="1" applyProtection="1"/>
    <xf numFmtId="0" fontId="41" fillId="4" borderId="0" xfId="0" applyFont="1" applyFill="1"/>
    <xf numFmtId="0" fontId="49" fillId="2" borderId="0" xfId="0" applyFont="1" applyFill="1"/>
    <xf numFmtId="0" fontId="41" fillId="2" borderId="0" xfId="0" applyFont="1" applyFill="1"/>
    <xf numFmtId="14" fontId="37" fillId="2" borderId="0" xfId="0" quotePrefix="1" applyNumberFormat="1" applyFont="1" applyFill="1" applyBorder="1"/>
    <xf numFmtId="0" fontId="35" fillId="4" borderId="0" xfId="0" applyFont="1" applyFill="1"/>
    <xf numFmtId="0" fontId="50" fillId="0" borderId="0" xfId="19" applyFont="1"/>
    <xf numFmtId="0" fontId="34" fillId="3" borderId="0" xfId="0" applyFont="1" applyFill="1"/>
    <xf numFmtId="0" fontId="41" fillId="3" borderId="0" xfId="0" applyFont="1" applyFill="1"/>
    <xf numFmtId="0" fontId="35" fillId="2" borderId="0" xfId="0" applyFont="1" applyFill="1"/>
    <xf numFmtId="0" fontId="34" fillId="2" borderId="0" xfId="0" applyFont="1" applyFill="1"/>
    <xf numFmtId="0" fontId="0" fillId="3" borderId="0" xfId="0" applyFont="1" applyFill="1" applyBorder="1" applyAlignment="1">
      <alignment wrapText="1"/>
    </xf>
    <xf numFmtId="0" fontId="37" fillId="4" borderId="0" xfId="0" applyFont="1" applyFill="1" applyAlignment="1">
      <alignment horizontal="left" vertical="top" wrapText="1"/>
    </xf>
    <xf numFmtId="0" fontId="37" fillId="4" borderId="0" xfId="0" applyFont="1" applyFill="1" applyAlignment="1">
      <alignment vertical="top" wrapText="1"/>
    </xf>
    <xf numFmtId="0" fontId="50" fillId="3" borderId="0" xfId="19" applyFont="1" applyFill="1"/>
    <xf numFmtId="0" fontId="35" fillId="4" borderId="0" xfId="0" applyFont="1" applyFill="1" applyAlignment="1">
      <alignment horizontal="left" vertical="center" wrapText="1"/>
    </xf>
    <xf numFmtId="0" fontId="37" fillId="4" borderId="0" xfId="0" applyFont="1" applyFill="1" applyAlignment="1">
      <alignment horizontal="left"/>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topLeftCell="A22" workbookViewId="0">
      <selection activeCell="G31" sqref="G31"/>
    </sheetView>
  </sheetViews>
  <sheetFormatPr baseColWidth="10" defaultColWidth="8" defaultRowHeight="13" x14ac:dyDescent="0.3"/>
  <cols>
    <col min="1" max="1025" width="10" style="5" customWidth="1"/>
    <col min="1026" max="16384" width="8" style="15"/>
  </cols>
  <sheetData>
    <row r="1" spans="1:10" s="18" customFormat="1" ht="15.5" x14ac:dyDescent="0.35">
      <c r="A1" s="17" t="s">
        <v>27</v>
      </c>
    </row>
    <row r="3" spans="1:10" x14ac:dyDescent="0.3">
      <c r="A3" s="129" t="s">
        <v>28</v>
      </c>
    </row>
    <row r="4" spans="1:10" x14ac:dyDescent="0.3">
      <c r="A4" s="43" t="s">
        <v>26</v>
      </c>
    </row>
    <row r="5" spans="1:10" x14ac:dyDescent="0.3">
      <c r="A5" s="19" t="s">
        <v>9</v>
      </c>
      <c r="B5" s="176" t="s">
        <v>32</v>
      </c>
      <c r="C5" s="176"/>
      <c r="D5" s="176"/>
      <c r="E5" s="176"/>
      <c r="F5" s="176"/>
      <c r="G5" s="176"/>
      <c r="H5" s="176"/>
      <c r="I5" s="176"/>
      <c r="J5" s="176"/>
    </row>
    <row r="6" spans="1:10" x14ac:dyDescent="0.3">
      <c r="A6" s="19"/>
      <c r="B6" s="176"/>
      <c r="C6" s="176"/>
      <c r="D6" s="176"/>
      <c r="E6" s="176"/>
      <c r="F6" s="176"/>
      <c r="G6" s="176"/>
      <c r="H6" s="176"/>
      <c r="I6" s="176"/>
      <c r="J6" s="176"/>
    </row>
    <row r="7" spans="1:10" x14ac:dyDescent="0.3">
      <c r="A7" s="18" t="s">
        <v>8</v>
      </c>
      <c r="B7" s="5" t="s">
        <v>29</v>
      </c>
    </row>
    <row r="8" spans="1:10" x14ac:dyDescent="0.3">
      <c r="B8" s="29" t="s">
        <v>44</v>
      </c>
    </row>
    <row r="9" spans="1:10" x14ac:dyDescent="0.3">
      <c r="B9" s="5" t="s">
        <v>30</v>
      </c>
      <c r="E9" s="20" t="s">
        <v>31</v>
      </c>
    </row>
    <row r="10" spans="1:10" x14ac:dyDescent="0.3">
      <c r="E10" s="20"/>
    </row>
    <row r="11" spans="1:10" x14ac:dyDescent="0.3">
      <c r="A11" s="129" t="s">
        <v>76</v>
      </c>
    </row>
    <row r="12" spans="1:10" x14ac:dyDescent="0.3">
      <c r="A12" s="43" t="s">
        <v>23</v>
      </c>
    </row>
    <row r="13" spans="1:10" x14ac:dyDescent="0.3">
      <c r="A13" s="19" t="s">
        <v>10</v>
      </c>
      <c r="B13" s="176" t="s">
        <v>32</v>
      </c>
      <c r="C13" s="176"/>
      <c r="D13" s="176"/>
      <c r="E13" s="176"/>
      <c r="F13" s="176"/>
      <c r="G13" s="176"/>
      <c r="H13" s="176"/>
      <c r="I13" s="176"/>
      <c r="J13" s="176"/>
    </row>
    <row r="14" spans="1:10" x14ac:dyDescent="0.3">
      <c r="A14" s="19"/>
      <c r="B14" s="176"/>
      <c r="C14" s="176"/>
      <c r="D14" s="176"/>
      <c r="E14" s="176"/>
      <c r="F14" s="176"/>
      <c r="G14" s="176"/>
      <c r="H14" s="176"/>
      <c r="I14" s="176"/>
      <c r="J14" s="176"/>
    </row>
    <row r="15" spans="1:10" x14ac:dyDescent="0.3">
      <c r="A15" s="18" t="s">
        <v>8</v>
      </c>
      <c r="B15" s="5" t="s">
        <v>29</v>
      </c>
    </row>
    <row r="16" spans="1:10" x14ac:dyDescent="0.3">
      <c r="B16" s="29" t="s">
        <v>44</v>
      </c>
    </row>
    <row r="17" spans="1:14" x14ac:dyDescent="0.3">
      <c r="B17" s="5" t="s">
        <v>30</v>
      </c>
      <c r="E17" s="20" t="s">
        <v>31</v>
      </c>
    </row>
    <row r="18" spans="1:14" x14ac:dyDescent="0.3">
      <c r="E18" s="20"/>
    </row>
    <row r="19" spans="1:14" x14ac:dyDescent="0.3">
      <c r="A19" s="132" t="s">
        <v>81</v>
      </c>
      <c r="E19" s="20"/>
    </row>
    <row r="20" spans="1:14" x14ac:dyDescent="0.3">
      <c r="A20" s="18" t="s">
        <v>77</v>
      </c>
      <c r="E20" s="20"/>
    </row>
    <row r="21" spans="1:14" x14ac:dyDescent="0.3">
      <c r="A21" s="19" t="s">
        <v>10</v>
      </c>
      <c r="B21" s="37" t="s">
        <v>69</v>
      </c>
      <c r="C21" s="130"/>
      <c r="D21" s="130"/>
      <c r="E21" s="130"/>
      <c r="F21" s="130"/>
      <c r="G21" s="130"/>
      <c r="H21" s="130"/>
      <c r="I21" s="130"/>
      <c r="J21" s="130"/>
    </row>
    <row r="22" spans="1:14" x14ac:dyDescent="0.3">
      <c r="A22" s="18" t="s">
        <v>8</v>
      </c>
      <c r="B22" s="131" t="s">
        <v>78</v>
      </c>
      <c r="C22" s="130"/>
      <c r="D22" s="130"/>
      <c r="E22" s="130"/>
      <c r="F22" s="130"/>
      <c r="G22" s="130"/>
      <c r="H22" s="130"/>
      <c r="I22" s="130"/>
      <c r="J22" s="130"/>
    </row>
    <row r="23" spans="1:14" x14ac:dyDescent="0.3">
      <c r="B23" s="5" t="s">
        <v>79</v>
      </c>
      <c r="E23" s="177" t="s">
        <v>80</v>
      </c>
      <c r="F23" s="177"/>
      <c r="G23" s="177"/>
      <c r="H23" s="177"/>
      <c r="I23" s="177"/>
      <c r="J23" s="177"/>
      <c r="K23" s="177"/>
      <c r="L23" s="177"/>
      <c r="M23" s="177"/>
      <c r="N23" s="177"/>
    </row>
    <row r="24" spans="1:14" x14ac:dyDescent="0.3">
      <c r="E24" s="177"/>
      <c r="F24" s="177"/>
      <c r="G24" s="177"/>
      <c r="H24" s="177"/>
      <c r="I24" s="177"/>
      <c r="J24" s="177"/>
      <c r="K24" s="177"/>
      <c r="L24" s="177"/>
      <c r="M24" s="177"/>
      <c r="N24" s="177"/>
    </row>
    <row r="25" spans="1:14" x14ac:dyDescent="0.3">
      <c r="E25" s="132"/>
    </row>
    <row r="26" spans="1:14" x14ac:dyDescent="0.3">
      <c r="A26" s="129" t="s">
        <v>75</v>
      </c>
    </row>
    <row r="27" spans="1:14" x14ac:dyDescent="0.3">
      <c r="A27" s="18" t="s">
        <v>54</v>
      </c>
    </row>
    <row r="28" spans="1:14" x14ac:dyDescent="0.3">
      <c r="A28" s="19" t="s">
        <v>10</v>
      </c>
      <c r="B28" s="5" t="s">
        <v>66</v>
      </c>
    </row>
    <row r="29" spans="1:14" x14ac:dyDescent="0.3">
      <c r="A29" s="15"/>
      <c r="B29" s="15" t="s">
        <v>65</v>
      </c>
      <c r="C29" s="15"/>
    </row>
    <row r="30" spans="1:14" x14ac:dyDescent="0.3">
      <c r="A30" s="15"/>
      <c r="B30" s="15" t="s">
        <v>67</v>
      </c>
      <c r="C30" s="15"/>
    </row>
    <row r="31" spans="1:14" x14ac:dyDescent="0.3">
      <c r="A31" s="18" t="s">
        <v>36</v>
      </c>
      <c r="B31" s="16" t="s">
        <v>92</v>
      </c>
      <c r="G31" s="132" t="s">
        <v>34</v>
      </c>
    </row>
    <row r="32" spans="1:14" x14ac:dyDescent="0.3">
      <c r="B32" s="15" t="s">
        <v>51</v>
      </c>
      <c r="C32" s="15"/>
      <c r="D32" s="15"/>
      <c r="E32" s="15"/>
      <c r="F32" s="15"/>
      <c r="G32" s="15"/>
      <c r="H32" s="15"/>
      <c r="I32" s="15"/>
      <c r="J32" s="15"/>
    </row>
    <row r="33" spans="1:9" x14ac:dyDescent="0.3">
      <c r="B33" s="5" t="s">
        <v>93</v>
      </c>
      <c r="I33" s="20" t="s">
        <v>31</v>
      </c>
    </row>
    <row r="34" spans="1:9" x14ac:dyDescent="0.3">
      <c r="B34" s="29" t="s">
        <v>53</v>
      </c>
    </row>
    <row r="36" spans="1:9" x14ac:dyDescent="0.3">
      <c r="A36" s="129" t="s">
        <v>68</v>
      </c>
    </row>
    <row r="37" spans="1:9" x14ac:dyDescent="0.3">
      <c r="A37" s="18" t="s">
        <v>63</v>
      </c>
    </row>
    <row r="38" spans="1:9" x14ac:dyDescent="0.3">
      <c r="A38" s="19" t="s">
        <v>10</v>
      </c>
      <c r="B38" s="37" t="s">
        <v>69</v>
      </c>
    </row>
    <row r="39" spans="1:9" x14ac:dyDescent="0.3">
      <c r="A39" s="18" t="s">
        <v>36</v>
      </c>
      <c r="B39" s="5" t="s">
        <v>37</v>
      </c>
    </row>
    <row r="40" spans="1:9" x14ac:dyDescent="0.3">
      <c r="B40" s="29" t="s">
        <v>53</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K55"/>
  <sheetViews>
    <sheetView zoomScale="50" zoomScaleNormal="50" workbookViewId="0">
      <pane xSplit="1" ySplit="7" topLeftCell="B11" activePane="bottomRight" state="frozen"/>
      <selection pane="topRight" activeCell="B1" sqref="B1"/>
      <selection pane="bottomLeft" activeCell="A9" sqref="A9"/>
      <selection pane="bottomRight" activeCell="R28" sqref="R28"/>
    </sheetView>
  </sheetViews>
  <sheetFormatPr baseColWidth="10" defaultColWidth="10.6640625" defaultRowHeight="15.5" x14ac:dyDescent="0.35"/>
  <cols>
    <col min="1" max="84" width="10.6640625" style="8"/>
    <col min="85" max="105" width="9.58203125" style="8" customWidth="1"/>
    <col min="106" max="16384" width="10.6640625" style="8"/>
  </cols>
  <sheetData>
    <row r="1" spans="1:1103" s="3" customFormat="1" ht="18.5" x14ac:dyDescent="0.45">
      <c r="A1" s="1" t="s">
        <v>26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row>
    <row r="2" spans="1:1103" s="3" customFormat="1" ht="18.5" x14ac:dyDescent="0.45">
      <c r="A2" s="2" t="s">
        <v>5</v>
      </c>
      <c r="B2" s="2" t="s">
        <v>25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row>
    <row r="3" spans="1:1103"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row>
    <row r="4" spans="1:1103"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98"/>
      <c r="AN4" s="5"/>
      <c r="AO4" s="5"/>
      <c r="AP4" s="5"/>
      <c r="AQ4" s="5"/>
      <c r="AR4" s="5"/>
      <c r="AS4" s="5"/>
      <c r="AT4" s="98"/>
      <c r="AU4" s="5"/>
      <c r="AV4" s="5"/>
      <c r="AW4" s="5"/>
      <c r="AX4" s="5"/>
      <c r="AY4" s="5"/>
      <c r="AZ4" s="5"/>
      <c r="BA4" s="98"/>
      <c r="BB4" s="5"/>
      <c r="BC4" s="5"/>
      <c r="BD4" s="5"/>
      <c r="BE4" s="5"/>
      <c r="BF4" s="5"/>
      <c r="BG4" s="5"/>
      <c r="BH4" s="98"/>
      <c r="BI4" s="5"/>
      <c r="BJ4" s="5"/>
      <c r="BK4" s="5"/>
      <c r="BL4" s="5"/>
      <c r="BM4" s="5"/>
      <c r="BN4" s="5"/>
      <c r="BO4" s="98"/>
      <c r="BP4" s="5"/>
      <c r="BQ4" s="5"/>
      <c r="BR4" s="5"/>
      <c r="BS4" s="5"/>
      <c r="BT4" s="5"/>
      <c r="BU4" s="5"/>
      <c r="BV4" s="98"/>
      <c r="BW4" s="5"/>
      <c r="BX4" s="5"/>
      <c r="BY4" s="5"/>
      <c r="BZ4" s="5"/>
      <c r="CA4" s="5"/>
      <c r="CB4" s="5"/>
      <c r="CC4" s="98"/>
      <c r="CD4" s="5"/>
      <c r="CE4" s="5"/>
      <c r="CF4" s="5"/>
      <c r="CG4" s="5"/>
      <c r="CH4" s="5"/>
      <c r="CI4" s="5"/>
      <c r="CK4" s="5"/>
      <c r="CL4" s="5"/>
      <c r="CM4" s="5"/>
      <c r="CN4" s="5"/>
      <c r="CO4" s="5"/>
      <c r="CP4" s="5"/>
      <c r="CQ4" s="98"/>
      <c r="CR4" s="5"/>
      <c r="CS4" s="5"/>
      <c r="CT4" s="5"/>
      <c r="CU4" s="5"/>
      <c r="CV4" s="5"/>
      <c r="CW4" s="5"/>
      <c r="CX4" s="98"/>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row>
    <row r="5" spans="1:1103" s="194" customFormat="1" x14ac:dyDescent="0.35">
      <c r="A5" s="188"/>
      <c r="B5" s="189"/>
      <c r="C5" s="190"/>
      <c r="D5" s="190"/>
      <c r="E5" s="190"/>
      <c r="F5" s="190"/>
      <c r="G5" s="191"/>
      <c r="H5" s="190" t="s">
        <v>72</v>
      </c>
      <c r="I5" s="190"/>
      <c r="J5" s="190"/>
      <c r="K5" s="190"/>
      <c r="L5" s="190"/>
      <c r="M5" s="190"/>
      <c r="N5" s="192"/>
      <c r="O5" s="192"/>
      <c r="P5" s="190"/>
      <c r="Q5" s="190"/>
      <c r="R5" s="190"/>
      <c r="S5" s="190"/>
      <c r="T5" s="190"/>
      <c r="U5" s="192"/>
      <c r="V5" s="190"/>
      <c r="W5" s="190"/>
      <c r="X5" s="190"/>
      <c r="Y5" s="190"/>
      <c r="Z5" s="190"/>
      <c r="AA5" s="190"/>
      <c r="AB5" s="192"/>
      <c r="AC5" s="190"/>
      <c r="AD5" s="190"/>
      <c r="AE5" s="190"/>
      <c r="AF5" s="190"/>
      <c r="AG5" s="190"/>
      <c r="AH5" s="190"/>
      <c r="AI5" s="192"/>
      <c r="AJ5" s="190"/>
      <c r="AK5" s="190"/>
      <c r="AL5" s="190"/>
      <c r="AM5" s="190"/>
      <c r="AN5" s="190"/>
      <c r="AO5" s="190"/>
      <c r="AP5" s="192"/>
      <c r="AQ5" s="192"/>
      <c r="AR5" s="190"/>
      <c r="AS5" s="190"/>
      <c r="AT5" s="190"/>
      <c r="AU5" s="190"/>
      <c r="AV5" s="190"/>
      <c r="AW5" s="190"/>
      <c r="AX5" s="190"/>
      <c r="AY5" s="190"/>
      <c r="AZ5" s="190"/>
      <c r="BA5" s="190"/>
      <c r="BB5" s="190"/>
      <c r="BC5" s="190"/>
      <c r="BD5" s="190"/>
      <c r="BE5" s="190"/>
      <c r="BF5" s="190"/>
      <c r="BG5" s="190"/>
      <c r="BH5" s="190"/>
      <c r="BI5" s="190"/>
      <c r="BJ5" s="190"/>
      <c r="BK5" s="190"/>
      <c r="BL5" s="190"/>
      <c r="BM5" s="190"/>
      <c r="BN5" s="190"/>
      <c r="BO5" s="190"/>
      <c r="BP5" s="190"/>
      <c r="BQ5" s="190"/>
      <c r="BR5" s="190"/>
      <c r="BS5" s="190"/>
      <c r="BT5" s="190"/>
      <c r="BU5" s="190"/>
      <c r="BV5" s="190"/>
      <c r="BW5" s="190"/>
      <c r="BX5" s="190"/>
      <c r="BY5" s="190"/>
      <c r="BZ5" s="190"/>
      <c r="CA5" s="190"/>
      <c r="CB5" s="190"/>
      <c r="CC5" s="190"/>
      <c r="CD5" s="190"/>
      <c r="CE5" s="190"/>
      <c r="CF5" s="190"/>
      <c r="CG5" s="190"/>
      <c r="CH5" s="190"/>
      <c r="CI5" s="190"/>
      <c r="CJ5" s="190"/>
      <c r="CK5" s="190"/>
      <c r="CL5" s="190"/>
      <c r="CM5" s="190"/>
      <c r="CN5" s="190"/>
      <c r="CO5" s="190"/>
      <c r="CP5" s="190"/>
      <c r="CQ5" s="190"/>
      <c r="CR5" s="190"/>
      <c r="CS5" s="190"/>
      <c r="CT5" s="190"/>
      <c r="CU5" s="190"/>
      <c r="CV5" s="190"/>
      <c r="CW5" s="190"/>
      <c r="CX5" s="190"/>
      <c r="CY5" s="190"/>
      <c r="CZ5" s="190"/>
      <c r="DA5" s="193"/>
    </row>
    <row r="6" spans="1:1103" s="194" customFormat="1" x14ac:dyDescent="0.35">
      <c r="A6" s="195" t="s">
        <v>11</v>
      </c>
      <c r="B6" s="196" t="s">
        <v>38</v>
      </c>
      <c r="C6" s="197"/>
      <c r="D6" s="197"/>
      <c r="E6" s="197"/>
      <c r="F6" s="197"/>
      <c r="G6" s="198"/>
      <c r="H6" s="199">
        <v>44003</v>
      </c>
      <c r="I6" s="199"/>
      <c r="J6" s="199"/>
      <c r="K6" s="199"/>
      <c r="L6" s="199"/>
      <c r="M6" s="199"/>
      <c r="N6" s="199"/>
      <c r="O6" s="199">
        <v>43996</v>
      </c>
      <c r="P6" s="199"/>
      <c r="Q6" s="199"/>
      <c r="R6" s="199"/>
      <c r="S6" s="199"/>
      <c r="T6" s="199"/>
      <c r="U6" s="199"/>
      <c r="V6" s="199">
        <v>43989</v>
      </c>
      <c r="W6" s="199"/>
      <c r="X6" s="199"/>
      <c r="Y6" s="199"/>
      <c r="Z6" s="199"/>
      <c r="AA6" s="199"/>
      <c r="AB6" s="199"/>
      <c r="AC6" s="199">
        <v>43982</v>
      </c>
      <c r="AD6" s="199"/>
      <c r="AE6" s="199"/>
      <c r="AF6" s="199"/>
      <c r="AG6" s="199"/>
      <c r="AH6" s="199"/>
      <c r="AI6" s="199"/>
      <c r="AJ6" s="199">
        <v>43975</v>
      </c>
      <c r="AK6" s="199"/>
      <c r="AL6" s="199"/>
      <c r="AM6" s="199"/>
      <c r="AN6" s="199"/>
      <c r="AO6" s="199"/>
      <c r="AP6" s="199"/>
      <c r="AQ6" s="199">
        <v>43968</v>
      </c>
      <c r="AR6" s="199"/>
      <c r="AS6" s="199"/>
      <c r="AT6" s="199"/>
      <c r="AU6" s="199"/>
      <c r="AV6" s="199"/>
      <c r="AW6" s="199"/>
      <c r="AX6" s="199">
        <v>43961</v>
      </c>
      <c r="AY6" s="199"/>
      <c r="AZ6" s="199"/>
      <c r="BA6" s="199"/>
      <c r="BB6" s="199"/>
      <c r="BC6" s="199"/>
      <c r="BD6" s="199"/>
      <c r="BE6" s="199">
        <v>43954</v>
      </c>
      <c r="BF6" s="199"/>
      <c r="BG6" s="199"/>
      <c r="BH6" s="199"/>
      <c r="BI6" s="199"/>
      <c r="BJ6" s="199"/>
      <c r="BK6" s="199"/>
      <c r="BL6" s="199">
        <v>43947</v>
      </c>
      <c r="BM6" s="199"/>
      <c r="BN6" s="199"/>
      <c r="BO6" s="199"/>
      <c r="BP6" s="199"/>
      <c r="BQ6" s="199"/>
      <c r="BR6" s="199"/>
      <c r="BS6" s="199">
        <v>43940</v>
      </c>
      <c r="BT6" s="199"/>
      <c r="BU6" s="199"/>
      <c r="BV6" s="199"/>
      <c r="BW6" s="199"/>
      <c r="BX6" s="199"/>
      <c r="BY6" s="199"/>
      <c r="BZ6" s="199">
        <v>43933</v>
      </c>
      <c r="CA6" s="199"/>
      <c r="CB6" s="199"/>
      <c r="CC6" s="199"/>
      <c r="CD6" s="199"/>
      <c r="CE6" s="199"/>
      <c r="CF6" s="199"/>
      <c r="CG6" s="199">
        <v>43926</v>
      </c>
      <c r="CH6" s="199"/>
      <c r="CI6" s="199"/>
      <c r="CJ6" s="199"/>
      <c r="CK6" s="199"/>
      <c r="CL6" s="199"/>
      <c r="CM6" s="199"/>
      <c r="CN6" s="199">
        <v>43919</v>
      </c>
      <c r="CO6" s="199"/>
      <c r="CP6" s="199"/>
      <c r="CQ6" s="199"/>
      <c r="CR6" s="199"/>
      <c r="CS6" s="199"/>
      <c r="CT6" s="199"/>
      <c r="CU6" s="199">
        <v>43912</v>
      </c>
      <c r="CV6" s="199"/>
      <c r="CW6" s="199"/>
      <c r="CX6" s="199"/>
      <c r="CY6" s="199"/>
      <c r="CZ6" s="199"/>
      <c r="DA6" s="199"/>
    </row>
    <row r="7" spans="1:1103" s="206" customFormat="1" x14ac:dyDescent="0.35">
      <c r="A7" s="200"/>
      <c r="B7" s="201" t="s">
        <v>6</v>
      </c>
      <c r="C7" s="202" t="s">
        <v>1</v>
      </c>
      <c r="D7" s="203" t="s">
        <v>7</v>
      </c>
      <c r="E7" s="202" t="s">
        <v>1</v>
      </c>
      <c r="F7" s="204" t="s">
        <v>2</v>
      </c>
      <c r="G7" s="205" t="s">
        <v>1</v>
      </c>
      <c r="H7" s="201" t="s">
        <v>6</v>
      </c>
      <c r="I7" s="202" t="s">
        <v>1</v>
      </c>
      <c r="J7" s="203" t="s">
        <v>7</v>
      </c>
      <c r="K7" s="202" t="s">
        <v>1</v>
      </c>
      <c r="L7" s="203" t="s">
        <v>3</v>
      </c>
      <c r="M7" s="203" t="s">
        <v>2</v>
      </c>
      <c r="N7" s="205" t="s">
        <v>1</v>
      </c>
      <c r="O7" s="201" t="s">
        <v>6</v>
      </c>
      <c r="P7" s="202" t="s">
        <v>1</v>
      </c>
      <c r="Q7" s="203" t="s">
        <v>7</v>
      </c>
      <c r="R7" s="202" t="s">
        <v>1</v>
      </c>
      <c r="S7" s="203" t="s">
        <v>3</v>
      </c>
      <c r="T7" s="203" t="s">
        <v>2</v>
      </c>
      <c r="U7" s="205" t="s">
        <v>1</v>
      </c>
      <c r="V7" s="201" t="s">
        <v>6</v>
      </c>
      <c r="W7" s="202" t="s">
        <v>1</v>
      </c>
      <c r="X7" s="203" t="s">
        <v>7</v>
      </c>
      <c r="Y7" s="202" t="s">
        <v>1</v>
      </c>
      <c r="Z7" s="203" t="s">
        <v>3</v>
      </c>
      <c r="AA7" s="203" t="s">
        <v>2</v>
      </c>
      <c r="AB7" s="205" t="s">
        <v>1</v>
      </c>
      <c r="AC7" s="201" t="s">
        <v>6</v>
      </c>
      <c r="AD7" s="202" t="s">
        <v>1</v>
      </c>
      <c r="AE7" s="203" t="s">
        <v>7</v>
      </c>
      <c r="AF7" s="202" t="s">
        <v>1</v>
      </c>
      <c r="AG7" s="203" t="s">
        <v>3</v>
      </c>
      <c r="AH7" s="203" t="s">
        <v>2</v>
      </c>
      <c r="AI7" s="205" t="s">
        <v>1</v>
      </c>
      <c r="AJ7" s="201" t="s">
        <v>6</v>
      </c>
      <c r="AK7" s="202" t="s">
        <v>1</v>
      </c>
      <c r="AL7" s="203" t="s">
        <v>7</v>
      </c>
      <c r="AM7" s="202" t="s">
        <v>1</v>
      </c>
      <c r="AN7" s="203" t="s">
        <v>3</v>
      </c>
      <c r="AO7" s="203" t="s">
        <v>2</v>
      </c>
      <c r="AP7" s="205" t="s">
        <v>1</v>
      </c>
      <c r="AQ7" s="201" t="s">
        <v>6</v>
      </c>
      <c r="AR7" s="202" t="s">
        <v>1</v>
      </c>
      <c r="AS7" s="203" t="s">
        <v>7</v>
      </c>
      <c r="AT7" s="202" t="s">
        <v>1</v>
      </c>
      <c r="AU7" s="203" t="s">
        <v>3</v>
      </c>
      <c r="AV7" s="203" t="s">
        <v>2</v>
      </c>
      <c r="AW7" s="205" t="s">
        <v>1</v>
      </c>
      <c r="AX7" s="201" t="s">
        <v>6</v>
      </c>
      <c r="AY7" s="202" t="s">
        <v>1</v>
      </c>
      <c r="AZ7" s="203" t="s">
        <v>7</v>
      </c>
      <c r="BA7" s="202" t="s">
        <v>1</v>
      </c>
      <c r="BB7" s="203" t="s">
        <v>3</v>
      </c>
      <c r="BC7" s="203" t="s">
        <v>2</v>
      </c>
      <c r="BD7" s="205" t="s">
        <v>1</v>
      </c>
      <c r="BE7" s="201" t="s">
        <v>6</v>
      </c>
      <c r="BF7" s="202" t="s">
        <v>1</v>
      </c>
      <c r="BG7" s="203" t="s">
        <v>7</v>
      </c>
      <c r="BH7" s="202" t="s">
        <v>1</v>
      </c>
      <c r="BI7" s="203" t="s">
        <v>3</v>
      </c>
      <c r="BJ7" s="203" t="s">
        <v>2</v>
      </c>
      <c r="BK7" s="205" t="s">
        <v>1</v>
      </c>
      <c r="BL7" s="201" t="s">
        <v>6</v>
      </c>
      <c r="BM7" s="202" t="s">
        <v>1</v>
      </c>
      <c r="BN7" s="203" t="s">
        <v>7</v>
      </c>
      <c r="BO7" s="202" t="s">
        <v>1</v>
      </c>
      <c r="BP7" s="203" t="s">
        <v>3</v>
      </c>
      <c r="BQ7" s="203" t="s">
        <v>2</v>
      </c>
      <c r="BR7" s="205" t="s">
        <v>1</v>
      </c>
      <c r="BS7" s="201" t="s">
        <v>6</v>
      </c>
      <c r="BT7" s="202" t="s">
        <v>1</v>
      </c>
      <c r="BU7" s="203" t="s">
        <v>7</v>
      </c>
      <c r="BV7" s="202" t="s">
        <v>1</v>
      </c>
      <c r="BW7" s="203" t="s">
        <v>3</v>
      </c>
      <c r="BX7" s="203" t="s">
        <v>2</v>
      </c>
      <c r="BY7" s="205" t="s">
        <v>1</v>
      </c>
      <c r="BZ7" s="201" t="s">
        <v>6</v>
      </c>
      <c r="CA7" s="202" t="s">
        <v>1</v>
      </c>
      <c r="CB7" s="203" t="s">
        <v>7</v>
      </c>
      <c r="CC7" s="202" t="s">
        <v>1</v>
      </c>
      <c r="CD7" s="203" t="s">
        <v>3</v>
      </c>
      <c r="CE7" s="203" t="s">
        <v>2</v>
      </c>
      <c r="CF7" s="205" t="s">
        <v>1</v>
      </c>
      <c r="CG7" s="201" t="s">
        <v>6</v>
      </c>
      <c r="CH7" s="202" t="s">
        <v>1</v>
      </c>
      <c r="CI7" s="203" t="s">
        <v>7</v>
      </c>
      <c r="CJ7" s="202" t="s">
        <v>1</v>
      </c>
      <c r="CK7" s="203" t="s">
        <v>3</v>
      </c>
      <c r="CL7" s="203" t="s">
        <v>2</v>
      </c>
      <c r="CM7" s="205" t="s">
        <v>1</v>
      </c>
      <c r="CN7" s="201" t="s">
        <v>6</v>
      </c>
      <c r="CO7" s="202" t="s">
        <v>1</v>
      </c>
      <c r="CP7" s="203" t="s">
        <v>7</v>
      </c>
      <c r="CQ7" s="202" t="s">
        <v>1</v>
      </c>
      <c r="CR7" s="203" t="s">
        <v>3</v>
      </c>
      <c r="CS7" s="203" t="s">
        <v>2</v>
      </c>
      <c r="CT7" s="205" t="s">
        <v>1</v>
      </c>
      <c r="CU7" s="201" t="s">
        <v>6</v>
      </c>
      <c r="CV7" s="202" t="s">
        <v>1</v>
      </c>
      <c r="CW7" s="203" t="s">
        <v>7</v>
      </c>
      <c r="CX7" s="202" t="s">
        <v>1</v>
      </c>
      <c r="CY7" s="203" t="s">
        <v>3</v>
      </c>
      <c r="CZ7" s="203" t="s">
        <v>2</v>
      </c>
      <c r="DA7" s="205" t="s">
        <v>1</v>
      </c>
    </row>
    <row r="8" spans="1:1103" s="206" customFormat="1" x14ac:dyDescent="0.35">
      <c r="A8" s="207">
        <v>0</v>
      </c>
      <c r="B8" s="208">
        <v>26138</v>
      </c>
      <c r="C8" s="209">
        <f t="shared" ref="C8:C14" si="0">B8/B$16*100</f>
        <v>0.98152349058562827</v>
      </c>
      <c r="D8" s="208">
        <v>24634</v>
      </c>
      <c r="E8" s="209">
        <f t="shared" ref="E8:E14" si="1">D8/D$16*100</f>
        <v>0.8796924040557127</v>
      </c>
      <c r="F8" s="210">
        <f t="shared" ref="F8:F14" si="2">B8+D8</f>
        <v>50772</v>
      </c>
      <c r="G8" s="209">
        <f t="shared" ref="G8:G14" si="3">F8/F$16*100</f>
        <v>0.92932842787326353</v>
      </c>
      <c r="H8" s="211">
        <v>0</v>
      </c>
      <c r="I8" s="209">
        <f t="shared" ref="I8:I14" si="4">H8/H$16*100</f>
        <v>0</v>
      </c>
      <c r="J8" s="208">
        <v>0</v>
      </c>
      <c r="K8" s="209">
        <f t="shared" ref="K8:K14" si="5">J8/J$16*100</f>
        <v>0</v>
      </c>
      <c r="L8" s="212">
        <v>0</v>
      </c>
      <c r="M8" s="213">
        <f>H8+J8+L8</f>
        <v>0</v>
      </c>
      <c r="N8" s="214">
        <f t="shared" ref="N8:N14" si="6">M8/M$16*100</f>
        <v>0</v>
      </c>
      <c r="O8" s="211">
        <v>0</v>
      </c>
      <c r="P8" s="209">
        <f t="shared" ref="P8:P14" si="7">O8/O$16*100</f>
        <v>0</v>
      </c>
      <c r="Q8" s="208">
        <v>0</v>
      </c>
      <c r="R8" s="209">
        <f t="shared" ref="R8:R14" si="8">Q8/Q$16*100</f>
        <v>0</v>
      </c>
      <c r="S8" s="212">
        <v>0</v>
      </c>
      <c r="T8" s="213">
        <f>O8+Q8+S8</f>
        <v>0</v>
      </c>
      <c r="U8" s="214">
        <f t="shared" ref="U8:U14" si="9">T8/T$16*100</f>
        <v>0</v>
      </c>
      <c r="V8" s="211">
        <v>0</v>
      </c>
      <c r="W8" s="209">
        <f t="shared" ref="W8:W14" si="10">V8/V$16*100</f>
        <v>0</v>
      </c>
      <c r="X8" s="208">
        <v>0</v>
      </c>
      <c r="Y8" s="209">
        <f t="shared" ref="Y8:Y14" si="11">X8/X$16*100</f>
        <v>0</v>
      </c>
      <c r="Z8" s="212">
        <v>0</v>
      </c>
      <c r="AA8" s="213">
        <f>V8+X8+Z8</f>
        <v>0</v>
      </c>
      <c r="AB8" s="214">
        <f t="shared" ref="AB8:AB14" si="12">AA8/AA$16*100</f>
        <v>0</v>
      </c>
      <c r="AC8" s="211">
        <v>0</v>
      </c>
      <c r="AD8" s="209">
        <f t="shared" ref="AD8:AD14" si="13">AC8/AC$16*100</f>
        <v>0</v>
      </c>
      <c r="AE8" s="208">
        <v>0</v>
      </c>
      <c r="AF8" s="209">
        <f t="shared" ref="AF8:AF14" si="14">AE8/AE$16*100</f>
        <v>0</v>
      </c>
      <c r="AG8" s="212">
        <v>0</v>
      </c>
      <c r="AH8" s="213">
        <f>AC8+AE8+AG8</f>
        <v>0</v>
      </c>
      <c r="AI8" s="214">
        <f t="shared" ref="AI8:AI14" si="15">AH8/AH$16*100</f>
        <v>0</v>
      </c>
      <c r="AJ8" s="211">
        <v>0</v>
      </c>
      <c r="AK8" s="209">
        <f t="shared" ref="AK8:AK14" si="16">AJ8/AJ$16*100</f>
        <v>0</v>
      </c>
      <c r="AL8" s="208">
        <v>0</v>
      </c>
      <c r="AM8" s="209">
        <f t="shared" ref="AM8:AM14" si="17">AL8/AL$16*100</f>
        <v>0</v>
      </c>
      <c r="AN8" s="212">
        <v>0</v>
      </c>
      <c r="AO8" s="213">
        <f>AJ8+AL8+AN8</f>
        <v>0</v>
      </c>
      <c r="AP8" s="214">
        <f t="shared" ref="AP8:AP14" si="18">AO8/AO$16*100</f>
        <v>0</v>
      </c>
      <c r="AQ8" s="211">
        <v>0</v>
      </c>
      <c r="AR8" s="209">
        <f t="shared" ref="AR8:AR14" si="19">AQ8/AQ$16*100</f>
        <v>0</v>
      </c>
      <c r="AS8" s="208">
        <v>0</v>
      </c>
      <c r="AT8" s="209">
        <f t="shared" ref="AT8:AT14" si="20">AS8/AS$16*100</f>
        <v>0</v>
      </c>
      <c r="AU8" s="212">
        <v>0</v>
      </c>
      <c r="AV8" s="213">
        <f>AQ8+AS8+AU8</f>
        <v>0</v>
      </c>
      <c r="AW8" s="214">
        <f t="shared" ref="AW8:AW14" si="21">AV8/AV$16*100</f>
        <v>0</v>
      </c>
      <c r="AX8" s="211">
        <v>0</v>
      </c>
      <c r="AY8" s="209">
        <f t="shared" ref="AY8:AY14" si="22">AX8/AX$16*100</f>
        <v>0</v>
      </c>
      <c r="AZ8" s="208">
        <v>0</v>
      </c>
      <c r="BA8" s="209">
        <f t="shared" ref="BA8:BA14" si="23">AZ8/AZ$16*100</f>
        <v>0</v>
      </c>
      <c r="BB8" s="212">
        <v>0</v>
      </c>
      <c r="BC8" s="213">
        <f>AX8+AZ8+BB8</f>
        <v>0</v>
      </c>
      <c r="BD8" s="214">
        <f t="shared" ref="BD8:BD14" si="24">BC8/BC$16*100</f>
        <v>0</v>
      </c>
      <c r="BE8" s="211">
        <v>0</v>
      </c>
      <c r="BF8" s="209">
        <f t="shared" ref="BF8:BF14" si="25">BE8/BE$16*100</f>
        <v>0</v>
      </c>
      <c r="BG8" s="208">
        <v>0</v>
      </c>
      <c r="BH8" s="209">
        <f t="shared" ref="BH8:BH14" si="26">BG8/BG$16*100</f>
        <v>0</v>
      </c>
      <c r="BI8" s="212">
        <v>0</v>
      </c>
      <c r="BJ8" s="213">
        <f>BE8+BG8+BI8</f>
        <v>0</v>
      </c>
      <c r="BK8" s="214">
        <f t="shared" ref="BK8:BK14" si="27">BJ8/BJ$16*100</f>
        <v>0</v>
      </c>
      <c r="BL8" s="211">
        <v>0</v>
      </c>
      <c r="BM8" s="209">
        <f t="shared" ref="BM8:BM14" si="28">BL8/BL$16*100</f>
        <v>0</v>
      </c>
      <c r="BN8" s="208">
        <v>0</v>
      </c>
      <c r="BO8" s="209">
        <f t="shared" ref="BO8:BO14" si="29">BN8/BN$16*100</f>
        <v>0</v>
      </c>
      <c r="BP8" s="212">
        <v>0</v>
      </c>
      <c r="BQ8" s="213">
        <f>BL8+BN8+BP8</f>
        <v>0</v>
      </c>
      <c r="BR8" s="214">
        <f t="shared" ref="BR8:BR14" si="30">BQ8/BQ$16*100</f>
        <v>0</v>
      </c>
      <c r="BS8" s="211">
        <v>0</v>
      </c>
      <c r="BT8" s="209">
        <f t="shared" ref="BT8:BT14" si="31">BS8/BS$16*100</f>
        <v>0</v>
      </c>
      <c r="BU8" s="208">
        <v>0</v>
      </c>
      <c r="BV8" s="209">
        <f t="shared" ref="BV8:BV14" si="32">BU8/BU$16*100</f>
        <v>0</v>
      </c>
      <c r="BW8" s="212">
        <v>0</v>
      </c>
      <c r="BX8" s="213">
        <f>BS8+BU8+BW8</f>
        <v>0</v>
      </c>
      <c r="BY8" s="214">
        <f t="shared" ref="BY8:BY14" si="33">BX8/BX$16*100</f>
        <v>0</v>
      </c>
      <c r="BZ8" s="211">
        <v>0</v>
      </c>
      <c r="CA8" s="209">
        <f t="shared" ref="CA8:CA14" si="34">BZ8/BZ$16*100</f>
        <v>0</v>
      </c>
      <c r="CB8" s="208">
        <v>0</v>
      </c>
      <c r="CC8" s="209">
        <f t="shared" ref="CC8:CC14" si="35">CB8/CB$16*100</f>
        <v>0</v>
      </c>
      <c r="CD8" s="212">
        <v>0</v>
      </c>
      <c r="CE8" s="213">
        <f>BZ8+CB8+CD8</f>
        <v>0</v>
      </c>
      <c r="CF8" s="214">
        <f t="shared" ref="CF8:CF14" si="36">CE8/CE$16*100</f>
        <v>0</v>
      </c>
      <c r="CG8" s="211">
        <v>0</v>
      </c>
      <c r="CH8" s="209">
        <f t="shared" ref="CH8:CH14" si="37">CG8/CG$16*100</f>
        <v>0</v>
      </c>
      <c r="CI8" s="208">
        <v>0</v>
      </c>
      <c r="CJ8" s="209">
        <f t="shared" ref="CJ8:CJ14" si="38">CI8/CI$16*100</f>
        <v>0</v>
      </c>
      <c r="CK8" s="212">
        <v>0</v>
      </c>
      <c r="CL8" s="213">
        <f>CG8+CI8+CK8</f>
        <v>0</v>
      </c>
      <c r="CM8" s="214">
        <f t="shared" ref="CM8:CM14" si="39">CL8/CL$16*100</f>
        <v>0</v>
      </c>
      <c r="CN8" s="211">
        <v>0</v>
      </c>
      <c r="CO8" s="209">
        <f t="shared" ref="CO8:CO14" si="40">CN8/CN$16*100</f>
        <v>0</v>
      </c>
      <c r="CP8" s="208">
        <v>0</v>
      </c>
      <c r="CQ8" s="209">
        <f t="shared" ref="CQ8:CQ14" si="41">CP8/CP$16*100</f>
        <v>0</v>
      </c>
      <c r="CR8" s="212">
        <v>0</v>
      </c>
      <c r="CS8" s="213">
        <f>CN8+CP8+CR8</f>
        <v>0</v>
      </c>
      <c r="CT8" s="214">
        <f t="shared" ref="CT8:CT14" si="42">CS8/CS$16*100</f>
        <v>0</v>
      </c>
      <c r="CU8" s="211">
        <v>0</v>
      </c>
      <c r="CV8" s="209">
        <f t="shared" ref="CV8:CV14" si="43">CU8/CU$16*100</f>
        <v>0</v>
      </c>
      <c r="CW8" s="208">
        <v>0</v>
      </c>
      <c r="CX8" s="209">
        <f t="shared" ref="CX8:CX14" si="44">CW8/CW$16*100</f>
        <v>0</v>
      </c>
      <c r="CY8" s="212">
        <v>0</v>
      </c>
      <c r="CZ8" s="213">
        <f>CU8+CW8+CY8</f>
        <v>0</v>
      </c>
      <c r="DA8" s="214">
        <f t="shared" ref="DA8:DA14" si="45">CZ8/CZ$16*100</f>
        <v>0</v>
      </c>
    </row>
    <row r="9" spans="1:1103" s="206" customFormat="1" x14ac:dyDescent="0.35">
      <c r="A9" s="215" t="s">
        <v>13</v>
      </c>
      <c r="B9" s="208">
        <v>417628</v>
      </c>
      <c r="C9" s="209">
        <f t="shared" si="0"/>
        <v>15.68259592647849</v>
      </c>
      <c r="D9" s="208">
        <v>397305</v>
      </c>
      <c r="E9" s="209">
        <f t="shared" si="1"/>
        <v>14.187959348597667</v>
      </c>
      <c r="F9" s="208">
        <f t="shared" si="2"/>
        <v>814933</v>
      </c>
      <c r="G9" s="209">
        <f t="shared" si="3"/>
        <v>14.916497355078432</v>
      </c>
      <c r="H9" s="216">
        <v>0</v>
      </c>
      <c r="I9" s="209">
        <f t="shared" si="4"/>
        <v>0</v>
      </c>
      <c r="J9" s="208">
        <v>0</v>
      </c>
      <c r="K9" s="209">
        <f t="shared" si="5"/>
        <v>0</v>
      </c>
      <c r="L9" s="212">
        <v>0</v>
      </c>
      <c r="M9" s="213">
        <f t="shared" ref="M9:M14" si="46">H9+J9+L9</f>
        <v>0</v>
      </c>
      <c r="N9" s="214">
        <f t="shared" si="6"/>
        <v>0</v>
      </c>
      <c r="O9" s="216">
        <v>0</v>
      </c>
      <c r="P9" s="209">
        <f t="shared" si="7"/>
        <v>0</v>
      </c>
      <c r="Q9" s="208">
        <v>0</v>
      </c>
      <c r="R9" s="209">
        <f t="shared" si="8"/>
        <v>0</v>
      </c>
      <c r="S9" s="212">
        <v>0</v>
      </c>
      <c r="T9" s="213">
        <f t="shared" ref="T9:T14" si="47">O9+Q9+S9</f>
        <v>0</v>
      </c>
      <c r="U9" s="214">
        <f t="shared" si="9"/>
        <v>0</v>
      </c>
      <c r="V9" s="216">
        <v>0</v>
      </c>
      <c r="W9" s="209">
        <f t="shared" si="10"/>
        <v>0</v>
      </c>
      <c r="X9" s="208">
        <v>0</v>
      </c>
      <c r="Y9" s="209">
        <f t="shared" si="11"/>
        <v>0</v>
      </c>
      <c r="Z9" s="212">
        <v>0</v>
      </c>
      <c r="AA9" s="213">
        <f t="shared" ref="AA9:AA14" si="48">V9+X9+Z9</f>
        <v>0</v>
      </c>
      <c r="AB9" s="214">
        <f t="shared" si="12"/>
        <v>0</v>
      </c>
      <c r="AC9" s="216">
        <v>0</v>
      </c>
      <c r="AD9" s="209">
        <f t="shared" si="13"/>
        <v>0</v>
      </c>
      <c r="AE9" s="208">
        <v>0</v>
      </c>
      <c r="AF9" s="209">
        <f t="shared" si="14"/>
        <v>0</v>
      </c>
      <c r="AG9" s="212">
        <v>0</v>
      </c>
      <c r="AH9" s="213">
        <f t="shared" ref="AH9:AH14" si="49">AC9+AE9+AG9</f>
        <v>0</v>
      </c>
      <c r="AI9" s="214">
        <f t="shared" si="15"/>
        <v>0</v>
      </c>
      <c r="AJ9" s="216">
        <v>0</v>
      </c>
      <c r="AK9" s="209">
        <f t="shared" si="16"/>
        <v>0</v>
      </c>
      <c r="AL9" s="208">
        <v>0</v>
      </c>
      <c r="AM9" s="209">
        <f t="shared" si="17"/>
        <v>0</v>
      </c>
      <c r="AN9" s="212">
        <v>0</v>
      </c>
      <c r="AO9" s="213">
        <f t="shared" ref="AO9:AO14" si="50">AJ9+AL9+AN9</f>
        <v>0</v>
      </c>
      <c r="AP9" s="214">
        <f t="shared" si="18"/>
        <v>0</v>
      </c>
      <c r="AQ9" s="216">
        <v>0</v>
      </c>
      <c r="AR9" s="209">
        <f t="shared" si="19"/>
        <v>0</v>
      </c>
      <c r="AS9" s="208">
        <v>0</v>
      </c>
      <c r="AT9" s="209">
        <f t="shared" si="20"/>
        <v>0</v>
      </c>
      <c r="AU9" s="212">
        <v>0</v>
      </c>
      <c r="AV9" s="213">
        <f t="shared" ref="AV9:AV14" si="51">AQ9+AS9+AU9</f>
        <v>0</v>
      </c>
      <c r="AW9" s="214">
        <f t="shared" si="21"/>
        <v>0</v>
      </c>
      <c r="AX9" s="216">
        <v>0</v>
      </c>
      <c r="AY9" s="209">
        <f t="shared" si="22"/>
        <v>0</v>
      </c>
      <c r="AZ9" s="208">
        <v>0</v>
      </c>
      <c r="BA9" s="209">
        <f t="shared" si="23"/>
        <v>0</v>
      </c>
      <c r="BB9" s="212">
        <v>0</v>
      </c>
      <c r="BC9" s="213">
        <f t="shared" ref="BC9:BC14" si="52">AX9+AZ9+BB9</f>
        <v>0</v>
      </c>
      <c r="BD9" s="214">
        <f t="shared" si="24"/>
        <v>0</v>
      </c>
      <c r="BE9" s="216">
        <v>0</v>
      </c>
      <c r="BF9" s="209">
        <f t="shared" si="25"/>
        <v>0</v>
      </c>
      <c r="BG9" s="208">
        <v>0</v>
      </c>
      <c r="BH9" s="209">
        <f t="shared" si="26"/>
        <v>0</v>
      </c>
      <c r="BI9" s="212">
        <v>0</v>
      </c>
      <c r="BJ9" s="213">
        <f t="shared" ref="BJ9:BJ14" si="53">BE9+BG9+BI9</f>
        <v>0</v>
      </c>
      <c r="BK9" s="214">
        <f t="shared" si="27"/>
        <v>0</v>
      </c>
      <c r="BL9" s="216">
        <v>0</v>
      </c>
      <c r="BM9" s="209">
        <f t="shared" si="28"/>
        <v>0</v>
      </c>
      <c r="BN9" s="208">
        <v>0</v>
      </c>
      <c r="BO9" s="209">
        <f t="shared" si="29"/>
        <v>0</v>
      </c>
      <c r="BP9" s="212">
        <v>0</v>
      </c>
      <c r="BQ9" s="213">
        <f t="shared" ref="BQ9:BQ14" si="54">BL9+BN9+BP9</f>
        <v>0</v>
      </c>
      <c r="BR9" s="214">
        <f t="shared" si="30"/>
        <v>0</v>
      </c>
      <c r="BS9" s="216">
        <v>0</v>
      </c>
      <c r="BT9" s="209">
        <f t="shared" si="31"/>
        <v>0</v>
      </c>
      <c r="BU9" s="208">
        <v>0</v>
      </c>
      <c r="BV9" s="209">
        <f t="shared" si="32"/>
        <v>0</v>
      </c>
      <c r="BW9" s="212">
        <v>0</v>
      </c>
      <c r="BX9" s="213">
        <f t="shared" ref="BX9:BX14" si="55">BS9+BU9+BW9</f>
        <v>0</v>
      </c>
      <c r="BY9" s="214">
        <f t="shared" si="33"/>
        <v>0</v>
      </c>
      <c r="BZ9" s="216">
        <v>0</v>
      </c>
      <c r="CA9" s="209">
        <f t="shared" si="34"/>
        <v>0</v>
      </c>
      <c r="CB9" s="208">
        <v>0</v>
      </c>
      <c r="CC9" s="209">
        <f t="shared" si="35"/>
        <v>0</v>
      </c>
      <c r="CD9" s="212">
        <v>0</v>
      </c>
      <c r="CE9" s="213">
        <f t="shared" ref="CE9:CE14" si="56">BZ9+CB9+CD9</f>
        <v>0</v>
      </c>
      <c r="CF9" s="214">
        <f t="shared" si="36"/>
        <v>0</v>
      </c>
      <c r="CG9" s="216">
        <v>0</v>
      </c>
      <c r="CH9" s="209">
        <f t="shared" si="37"/>
        <v>0</v>
      </c>
      <c r="CI9" s="208">
        <v>0</v>
      </c>
      <c r="CJ9" s="209">
        <f t="shared" si="38"/>
        <v>0</v>
      </c>
      <c r="CK9" s="212">
        <v>0</v>
      </c>
      <c r="CL9" s="213">
        <f t="shared" ref="CL9:CL14" si="57">CG9+CI9+CK9</f>
        <v>0</v>
      </c>
      <c r="CM9" s="214">
        <f t="shared" si="39"/>
        <v>0</v>
      </c>
      <c r="CN9" s="216">
        <v>0</v>
      </c>
      <c r="CO9" s="209">
        <f t="shared" si="40"/>
        <v>0</v>
      </c>
      <c r="CP9" s="208">
        <v>0</v>
      </c>
      <c r="CQ9" s="209">
        <f t="shared" si="41"/>
        <v>0</v>
      </c>
      <c r="CR9" s="212">
        <v>0</v>
      </c>
      <c r="CS9" s="213">
        <f t="shared" ref="CS9:CS14" si="58">CN9+CP9+CR9</f>
        <v>0</v>
      </c>
      <c r="CT9" s="214">
        <f t="shared" si="42"/>
        <v>0</v>
      </c>
      <c r="CU9" s="216">
        <v>0</v>
      </c>
      <c r="CV9" s="209">
        <f t="shared" si="43"/>
        <v>0</v>
      </c>
      <c r="CW9" s="208">
        <v>0</v>
      </c>
      <c r="CX9" s="209">
        <f t="shared" si="44"/>
        <v>0</v>
      </c>
      <c r="CY9" s="212">
        <v>0</v>
      </c>
      <c r="CZ9" s="213">
        <f t="shared" ref="CZ9:CZ14" si="59">CU9+CW9+CY9</f>
        <v>0</v>
      </c>
      <c r="DA9" s="214">
        <f t="shared" si="45"/>
        <v>0</v>
      </c>
    </row>
    <row r="10" spans="1:1103" s="206" customFormat="1" x14ac:dyDescent="0.35">
      <c r="A10" s="207" t="s">
        <v>14</v>
      </c>
      <c r="B10" s="208">
        <v>1023432</v>
      </c>
      <c r="C10" s="209">
        <f t="shared" si="0"/>
        <v>38.431500077168515</v>
      </c>
      <c r="D10" s="208">
        <v>1029654</v>
      </c>
      <c r="E10" s="209">
        <f t="shared" si="1"/>
        <v>36.769456954030233</v>
      </c>
      <c r="F10" s="208">
        <f t="shared" si="2"/>
        <v>2053086</v>
      </c>
      <c r="G10" s="209">
        <f t="shared" si="3"/>
        <v>37.579594750425564</v>
      </c>
      <c r="H10" s="216">
        <v>14</v>
      </c>
      <c r="I10" s="209">
        <f t="shared" si="4"/>
        <v>0.68259385665529015</v>
      </c>
      <c r="J10" s="208">
        <v>13</v>
      </c>
      <c r="K10" s="209">
        <f t="shared" si="5"/>
        <v>0.62862669245647962</v>
      </c>
      <c r="L10" s="212">
        <v>0</v>
      </c>
      <c r="M10" s="213">
        <f t="shared" si="46"/>
        <v>27</v>
      </c>
      <c r="N10" s="214">
        <f t="shared" si="6"/>
        <v>0.65549890750182083</v>
      </c>
      <c r="O10" s="216">
        <v>14</v>
      </c>
      <c r="P10" s="209">
        <f t="shared" si="7"/>
        <v>0.6889763779527559</v>
      </c>
      <c r="Q10" s="208">
        <v>13</v>
      </c>
      <c r="R10" s="209">
        <f t="shared" si="8"/>
        <v>0.63788027477919529</v>
      </c>
      <c r="S10" s="212">
        <v>0</v>
      </c>
      <c r="T10" s="213">
        <f t="shared" si="47"/>
        <v>27</v>
      </c>
      <c r="U10" s="214">
        <f t="shared" si="9"/>
        <v>0.66339066339066344</v>
      </c>
      <c r="V10" s="216">
        <v>14</v>
      </c>
      <c r="W10" s="209">
        <f t="shared" si="10"/>
        <v>0.69825436408977559</v>
      </c>
      <c r="X10" s="208">
        <v>12</v>
      </c>
      <c r="Y10" s="209">
        <f t="shared" si="11"/>
        <v>0.60150375939849632</v>
      </c>
      <c r="Z10" s="212">
        <v>0</v>
      </c>
      <c r="AA10" s="213">
        <f t="shared" si="48"/>
        <v>26</v>
      </c>
      <c r="AB10" s="214">
        <f t="shared" si="12"/>
        <v>0.65</v>
      </c>
      <c r="AC10" s="216">
        <v>12</v>
      </c>
      <c r="AD10" s="209">
        <f t="shared" si="13"/>
        <v>0.61130922058074377</v>
      </c>
      <c r="AE10" s="208">
        <v>12</v>
      </c>
      <c r="AF10" s="209">
        <f t="shared" si="14"/>
        <v>0.61570035915854282</v>
      </c>
      <c r="AG10" s="212">
        <v>0</v>
      </c>
      <c r="AH10" s="213">
        <f t="shared" si="49"/>
        <v>24</v>
      </c>
      <c r="AI10" s="214">
        <f t="shared" si="15"/>
        <v>0.61349693251533743</v>
      </c>
      <c r="AJ10" s="216">
        <v>12</v>
      </c>
      <c r="AK10" s="209">
        <f t="shared" si="16"/>
        <v>0.63124671225670692</v>
      </c>
      <c r="AL10" s="208">
        <v>11</v>
      </c>
      <c r="AM10" s="209">
        <f t="shared" si="17"/>
        <v>0.58510638297872342</v>
      </c>
      <c r="AN10" s="212">
        <v>0</v>
      </c>
      <c r="AO10" s="213">
        <f t="shared" si="50"/>
        <v>23</v>
      </c>
      <c r="AP10" s="214">
        <f t="shared" si="18"/>
        <v>0.60830468130124304</v>
      </c>
      <c r="AQ10" s="216">
        <v>12</v>
      </c>
      <c r="AR10" s="209">
        <f t="shared" si="19"/>
        <v>0.66889632107023411</v>
      </c>
      <c r="AS10" s="208">
        <v>11</v>
      </c>
      <c r="AT10" s="209">
        <f t="shared" si="20"/>
        <v>0.62606715993170181</v>
      </c>
      <c r="AU10" s="212">
        <v>0</v>
      </c>
      <c r="AV10" s="213">
        <f t="shared" si="51"/>
        <v>23</v>
      </c>
      <c r="AW10" s="214">
        <f t="shared" si="21"/>
        <v>0.6477048718670797</v>
      </c>
      <c r="AX10" s="216">
        <v>10</v>
      </c>
      <c r="AY10" s="209">
        <f t="shared" si="22"/>
        <v>0.61012812690665041</v>
      </c>
      <c r="AZ10" s="208">
        <v>11</v>
      </c>
      <c r="BA10" s="209">
        <f t="shared" si="23"/>
        <v>0.69796954314720816</v>
      </c>
      <c r="BB10" s="212">
        <v>0</v>
      </c>
      <c r="BC10" s="213">
        <f t="shared" si="52"/>
        <v>21</v>
      </c>
      <c r="BD10" s="214">
        <f t="shared" si="24"/>
        <v>0.65318818040435456</v>
      </c>
      <c r="BE10" s="216">
        <v>9</v>
      </c>
      <c r="BF10" s="209">
        <f t="shared" si="25"/>
        <v>0.62283737024221453</v>
      </c>
      <c r="BG10" s="208">
        <v>10</v>
      </c>
      <c r="BH10" s="209">
        <f t="shared" si="26"/>
        <v>0.73800738007380073</v>
      </c>
      <c r="BI10" s="212">
        <v>0</v>
      </c>
      <c r="BJ10" s="213">
        <f t="shared" si="53"/>
        <v>19</v>
      </c>
      <c r="BK10" s="214">
        <f t="shared" si="27"/>
        <v>0.6785714285714286</v>
      </c>
      <c r="BL10" s="216">
        <v>9</v>
      </c>
      <c r="BM10" s="209">
        <f t="shared" si="28"/>
        <v>0.75125208681135225</v>
      </c>
      <c r="BN10" s="208">
        <v>8</v>
      </c>
      <c r="BO10" s="209">
        <f t="shared" si="29"/>
        <v>0.74349442379182151</v>
      </c>
      <c r="BP10" s="212">
        <v>0</v>
      </c>
      <c r="BQ10" s="213">
        <f t="shared" si="54"/>
        <v>17</v>
      </c>
      <c r="BR10" s="214">
        <f t="shared" si="30"/>
        <v>0.74758135444151275</v>
      </c>
      <c r="BS10" s="216">
        <v>5</v>
      </c>
      <c r="BT10" s="209">
        <f t="shared" si="31"/>
        <v>0.56561085972850678</v>
      </c>
      <c r="BU10" s="208">
        <v>5</v>
      </c>
      <c r="BV10" s="209">
        <f t="shared" si="32"/>
        <v>0.68493150684931503</v>
      </c>
      <c r="BW10" s="212">
        <v>0</v>
      </c>
      <c r="BX10" s="213">
        <f t="shared" si="55"/>
        <v>10</v>
      </c>
      <c r="BY10" s="214">
        <f t="shared" si="33"/>
        <v>0.6195786864931847</v>
      </c>
      <c r="BZ10" s="216">
        <v>4</v>
      </c>
      <c r="CA10" s="209">
        <f t="shared" si="34"/>
        <v>0.73529411764705876</v>
      </c>
      <c r="CB10" s="208">
        <v>4</v>
      </c>
      <c r="CC10" s="209">
        <f t="shared" si="35"/>
        <v>0.95238095238095244</v>
      </c>
      <c r="CD10" s="212">
        <v>0</v>
      </c>
      <c r="CE10" s="213">
        <f t="shared" si="56"/>
        <v>8</v>
      </c>
      <c r="CF10" s="214">
        <f t="shared" si="36"/>
        <v>0.82987551867219922</v>
      </c>
      <c r="CG10" s="216">
        <v>2</v>
      </c>
      <c r="CH10" s="209">
        <f t="shared" si="37"/>
        <v>1.0204081632653061</v>
      </c>
      <c r="CI10" s="208">
        <v>2</v>
      </c>
      <c r="CJ10" s="209">
        <f t="shared" si="38"/>
        <v>1.2658227848101267</v>
      </c>
      <c r="CK10" s="212">
        <v>0</v>
      </c>
      <c r="CL10" s="213">
        <f t="shared" si="57"/>
        <v>4</v>
      </c>
      <c r="CM10" s="214">
        <f t="shared" si="39"/>
        <v>1.1299435028248588</v>
      </c>
      <c r="CN10" s="216">
        <v>0</v>
      </c>
      <c r="CO10" s="209">
        <f t="shared" si="40"/>
        <v>0</v>
      </c>
      <c r="CP10" s="208">
        <v>0</v>
      </c>
      <c r="CQ10" s="209">
        <f t="shared" si="41"/>
        <v>0</v>
      </c>
      <c r="CR10" s="212">
        <v>0</v>
      </c>
      <c r="CS10" s="213">
        <f t="shared" si="58"/>
        <v>0</v>
      </c>
      <c r="CT10" s="214">
        <f t="shared" si="42"/>
        <v>0</v>
      </c>
      <c r="CU10" s="216">
        <v>0</v>
      </c>
      <c r="CV10" s="209">
        <f t="shared" si="43"/>
        <v>0</v>
      </c>
      <c r="CW10" s="208">
        <v>0</v>
      </c>
      <c r="CX10" s="209">
        <f t="shared" si="44"/>
        <v>0</v>
      </c>
      <c r="CY10" s="212">
        <v>0</v>
      </c>
      <c r="CZ10" s="213">
        <f t="shared" si="59"/>
        <v>0</v>
      </c>
      <c r="DA10" s="214">
        <f t="shared" si="45"/>
        <v>0</v>
      </c>
    </row>
    <row r="11" spans="1:1103" s="206" customFormat="1" x14ac:dyDescent="0.35">
      <c r="A11" s="207" t="s">
        <v>15</v>
      </c>
      <c r="B11" s="208">
        <v>726379</v>
      </c>
      <c r="C11" s="209">
        <f t="shared" si="0"/>
        <v>27.276687258707554</v>
      </c>
      <c r="D11" s="208">
        <v>773985</v>
      </c>
      <c r="E11" s="209">
        <f t="shared" si="1"/>
        <v>27.639389679023331</v>
      </c>
      <c r="F11" s="208">
        <f t="shared" si="2"/>
        <v>1500364</v>
      </c>
      <c r="G11" s="209">
        <f t="shared" si="3"/>
        <v>27.462595866966851</v>
      </c>
      <c r="H11" s="216">
        <v>221</v>
      </c>
      <c r="I11" s="209">
        <f t="shared" si="4"/>
        <v>10.775231594344223</v>
      </c>
      <c r="J11" s="208">
        <v>118</v>
      </c>
      <c r="K11" s="209">
        <f t="shared" si="5"/>
        <v>5.7059961315280461</v>
      </c>
      <c r="L11" s="212">
        <v>0</v>
      </c>
      <c r="M11" s="213">
        <f t="shared" si="46"/>
        <v>339</v>
      </c>
      <c r="N11" s="214">
        <f t="shared" si="6"/>
        <v>8.2301529497450847</v>
      </c>
      <c r="O11" s="216">
        <v>220</v>
      </c>
      <c r="P11" s="209">
        <f t="shared" si="7"/>
        <v>10.826771653543307</v>
      </c>
      <c r="Q11" s="208">
        <v>116</v>
      </c>
      <c r="R11" s="209">
        <f t="shared" si="8"/>
        <v>5.6918547595682041</v>
      </c>
      <c r="S11" s="212">
        <v>0</v>
      </c>
      <c r="T11" s="213">
        <f t="shared" si="47"/>
        <v>336</v>
      </c>
      <c r="U11" s="214">
        <f t="shared" si="9"/>
        <v>8.2555282555282545</v>
      </c>
      <c r="V11" s="216">
        <v>218</v>
      </c>
      <c r="W11" s="209">
        <f t="shared" si="10"/>
        <v>10.87281795511222</v>
      </c>
      <c r="X11" s="208">
        <v>116</v>
      </c>
      <c r="Y11" s="209">
        <f t="shared" si="11"/>
        <v>5.8145363408521309</v>
      </c>
      <c r="Z11" s="212">
        <v>0</v>
      </c>
      <c r="AA11" s="213">
        <f t="shared" si="48"/>
        <v>334</v>
      </c>
      <c r="AB11" s="214">
        <f t="shared" si="12"/>
        <v>8.35</v>
      </c>
      <c r="AC11" s="216">
        <v>211</v>
      </c>
      <c r="AD11" s="209">
        <f t="shared" si="13"/>
        <v>10.74885379521141</v>
      </c>
      <c r="AE11" s="208">
        <v>114</v>
      </c>
      <c r="AF11" s="209">
        <f t="shared" si="14"/>
        <v>5.8491534120061566</v>
      </c>
      <c r="AG11" s="212">
        <v>0</v>
      </c>
      <c r="AH11" s="213">
        <f t="shared" si="49"/>
        <v>325</v>
      </c>
      <c r="AI11" s="214">
        <f t="shared" si="15"/>
        <v>8.3077709611451951</v>
      </c>
      <c r="AJ11" s="216">
        <v>207</v>
      </c>
      <c r="AK11" s="209">
        <f t="shared" si="16"/>
        <v>10.889005786428195</v>
      </c>
      <c r="AL11" s="208">
        <v>109</v>
      </c>
      <c r="AM11" s="209">
        <f t="shared" si="17"/>
        <v>5.7978723404255321</v>
      </c>
      <c r="AN11" s="212">
        <v>0</v>
      </c>
      <c r="AO11" s="213">
        <f t="shared" si="50"/>
        <v>316</v>
      </c>
      <c r="AP11" s="214">
        <f t="shared" si="18"/>
        <v>8.3575773604866441</v>
      </c>
      <c r="AQ11" s="216">
        <v>200</v>
      </c>
      <c r="AR11" s="209">
        <f t="shared" si="19"/>
        <v>11.148272017837236</v>
      </c>
      <c r="AS11" s="208">
        <v>104</v>
      </c>
      <c r="AT11" s="209">
        <f t="shared" si="20"/>
        <v>5.9191804211724524</v>
      </c>
      <c r="AU11" s="212">
        <v>0</v>
      </c>
      <c r="AV11" s="213">
        <f t="shared" si="51"/>
        <v>304</v>
      </c>
      <c r="AW11" s="214">
        <f t="shared" si="21"/>
        <v>8.5609687411996624</v>
      </c>
      <c r="AX11" s="216">
        <v>185</v>
      </c>
      <c r="AY11" s="209">
        <f t="shared" si="22"/>
        <v>11.287370347773033</v>
      </c>
      <c r="AZ11" s="208">
        <v>94</v>
      </c>
      <c r="BA11" s="209">
        <f t="shared" si="23"/>
        <v>5.9644670050761421</v>
      </c>
      <c r="BB11" s="212">
        <v>0</v>
      </c>
      <c r="BC11" s="213">
        <f t="shared" si="52"/>
        <v>279</v>
      </c>
      <c r="BD11" s="214">
        <f t="shared" si="24"/>
        <v>8.6780715396578536</v>
      </c>
      <c r="BE11" s="216">
        <v>166</v>
      </c>
      <c r="BF11" s="209">
        <f t="shared" si="25"/>
        <v>11.487889273356402</v>
      </c>
      <c r="BG11" s="208">
        <v>78</v>
      </c>
      <c r="BH11" s="209">
        <f t="shared" si="26"/>
        <v>5.7564575645756459</v>
      </c>
      <c r="BI11" s="212">
        <v>0</v>
      </c>
      <c r="BJ11" s="213">
        <f t="shared" si="53"/>
        <v>244</v>
      </c>
      <c r="BK11" s="214">
        <f t="shared" si="27"/>
        <v>8.7142857142857153</v>
      </c>
      <c r="BL11" s="216">
        <v>140</v>
      </c>
      <c r="BM11" s="209">
        <f t="shared" si="28"/>
        <v>11.686143572621036</v>
      </c>
      <c r="BN11" s="208">
        <v>66</v>
      </c>
      <c r="BO11" s="209">
        <f t="shared" si="29"/>
        <v>6.1338289962825279</v>
      </c>
      <c r="BP11" s="212">
        <v>0</v>
      </c>
      <c r="BQ11" s="213">
        <f t="shared" si="54"/>
        <v>206</v>
      </c>
      <c r="BR11" s="214">
        <f t="shared" si="30"/>
        <v>9.0589270008795069</v>
      </c>
      <c r="BS11" s="216">
        <v>104</v>
      </c>
      <c r="BT11" s="209">
        <f t="shared" si="31"/>
        <v>11.76470588235294</v>
      </c>
      <c r="BU11" s="208">
        <v>49</v>
      </c>
      <c r="BV11" s="209">
        <f t="shared" si="32"/>
        <v>6.7123287671232879</v>
      </c>
      <c r="BW11" s="212">
        <v>0</v>
      </c>
      <c r="BX11" s="213">
        <f t="shared" si="55"/>
        <v>153</v>
      </c>
      <c r="BY11" s="214">
        <f t="shared" si="33"/>
        <v>9.4795539033457246</v>
      </c>
      <c r="BZ11" s="216">
        <v>74</v>
      </c>
      <c r="CA11" s="209">
        <f t="shared" si="34"/>
        <v>13.602941176470587</v>
      </c>
      <c r="CB11" s="208">
        <v>33</v>
      </c>
      <c r="CC11" s="209">
        <f t="shared" si="35"/>
        <v>7.8571428571428568</v>
      </c>
      <c r="CD11" s="212">
        <v>0</v>
      </c>
      <c r="CE11" s="213">
        <f t="shared" si="56"/>
        <v>107</v>
      </c>
      <c r="CF11" s="214">
        <f t="shared" si="36"/>
        <v>11.099585062240664</v>
      </c>
      <c r="CG11" s="216">
        <v>27</v>
      </c>
      <c r="CH11" s="209">
        <f t="shared" si="37"/>
        <v>13.77551020408163</v>
      </c>
      <c r="CI11" s="208">
        <v>16</v>
      </c>
      <c r="CJ11" s="209">
        <f t="shared" si="38"/>
        <v>10.126582278481013</v>
      </c>
      <c r="CK11" s="212">
        <v>0</v>
      </c>
      <c r="CL11" s="213">
        <f t="shared" si="57"/>
        <v>43</v>
      </c>
      <c r="CM11" s="214">
        <f t="shared" si="39"/>
        <v>12.146892655367232</v>
      </c>
      <c r="CN11" s="216">
        <v>9</v>
      </c>
      <c r="CO11" s="209">
        <f t="shared" si="40"/>
        <v>21.951219512195124</v>
      </c>
      <c r="CP11" s="208">
        <v>4</v>
      </c>
      <c r="CQ11" s="209">
        <f t="shared" si="41"/>
        <v>12.903225806451612</v>
      </c>
      <c r="CR11" s="212">
        <v>0</v>
      </c>
      <c r="CS11" s="213">
        <f t="shared" si="58"/>
        <v>13</v>
      </c>
      <c r="CT11" s="214">
        <f t="shared" si="42"/>
        <v>18.055555555555554</v>
      </c>
      <c r="CU11" s="216">
        <v>0</v>
      </c>
      <c r="CV11" s="209">
        <f t="shared" si="43"/>
        <v>0</v>
      </c>
      <c r="CW11" s="208">
        <v>1</v>
      </c>
      <c r="CX11" s="209">
        <f t="shared" si="44"/>
        <v>20</v>
      </c>
      <c r="CY11" s="212">
        <v>0</v>
      </c>
      <c r="CZ11" s="213">
        <f t="shared" si="59"/>
        <v>1</v>
      </c>
      <c r="DA11" s="214">
        <f t="shared" si="45"/>
        <v>10</v>
      </c>
    </row>
    <row r="12" spans="1:1103" s="206" customFormat="1" x14ac:dyDescent="0.35">
      <c r="A12" s="207" t="s">
        <v>16</v>
      </c>
      <c r="B12" s="208">
        <v>276799</v>
      </c>
      <c r="C12" s="209">
        <f t="shared" si="0"/>
        <v>10.394242890451119</v>
      </c>
      <c r="D12" s="208">
        <v>301501</v>
      </c>
      <c r="E12" s="209">
        <f t="shared" si="1"/>
        <v>10.766750812503103</v>
      </c>
      <c r="F12" s="208">
        <f t="shared" si="2"/>
        <v>578300</v>
      </c>
      <c r="G12" s="209">
        <f t="shared" si="3"/>
        <v>10.585177456848426</v>
      </c>
      <c r="H12" s="216">
        <v>368</v>
      </c>
      <c r="I12" s="209">
        <f t="shared" si="4"/>
        <v>17.942467089224767</v>
      </c>
      <c r="J12" s="208">
        <v>225</v>
      </c>
      <c r="K12" s="209">
        <f t="shared" si="5"/>
        <v>10.880077369439071</v>
      </c>
      <c r="L12" s="212">
        <v>0</v>
      </c>
      <c r="M12" s="213">
        <f t="shared" si="46"/>
        <v>593</v>
      </c>
      <c r="N12" s="214">
        <f t="shared" si="6"/>
        <v>14.396698227725176</v>
      </c>
      <c r="O12" s="216">
        <v>368</v>
      </c>
      <c r="P12" s="209">
        <f t="shared" si="7"/>
        <v>18.110236220472441</v>
      </c>
      <c r="Q12" s="208">
        <v>221</v>
      </c>
      <c r="R12" s="209">
        <f t="shared" si="8"/>
        <v>10.84396467124632</v>
      </c>
      <c r="S12" s="212">
        <v>0</v>
      </c>
      <c r="T12" s="213">
        <f t="shared" si="47"/>
        <v>589</v>
      </c>
      <c r="U12" s="214">
        <f t="shared" si="9"/>
        <v>14.471744471744472</v>
      </c>
      <c r="V12" s="216">
        <v>364</v>
      </c>
      <c r="W12" s="209">
        <f t="shared" si="10"/>
        <v>18.154613466334165</v>
      </c>
      <c r="X12" s="208">
        <v>219</v>
      </c>
      <c r="Y12" s="209">
        <f t="shared" si="11"/>
        <v>10.977443609022556</v>
      </c>
      <c r="Z12" s="212">
        <v>0</v>
      </c>
      <c r="AA12" s="213">
        <f t="shared" si="48"/>
        <v>583</v>
      </c>
      <c r="AB12" s="214">
        <f t="shared" si="12"/>
        <v>14.574999999999999</v>
      </c>
      <c r="AC12" s="216">
        <v>360</v>
      </c>
      <c r="AD12" s="209">
        <f t="shared" si="13"/>
        <v>18.339276617422311</v>
      </c>
      <c r="AE12" s="208">
        <v>213</v>
      </c>
      <c r="AF12" s="209">
        <f t="shared" si="14"/>
        <v>10.928681375064135</v>
      </c>
      <c r="AG12" s="212">
        <v>0</v>
      </c>
      <c r="AH12" s="213">
        <f t="shared" si="49"/>
        <v>573</v>
      </c>
      <c r="AI12" s="214">
        <f t="shared" si="15"/>
        <v>14.64723926380368</v>
      </c>
      <c r="AJ12" s="216">
        <v>352</v>
      </c>
      <c r="AK12" s="209">
        <f t="shared" si="16"/>
        <v>18.516570226196738</v>
      </c>
      <c r="AL12" s="208">
        <v>205</v>
      </c>
      <c r="AM12" s="209">
        <f t="shared" si="17"/>
        <v>10.904255319148938</v>
      </c>
      <c r="AN12" s="212">
        <v>0</v>
      </c>
      <c r="AO12" s="213">
        <f t="shared" si="50"/>
        <v>557</v>
      </c>
      <c r="AP12" s="214">
        <f t="shared" si="18"/>
        <v>14.731552499338799</v>
      </c>
      <c r="AQ12" s="216">
        <v>333</v>
      </c>
      <c r="AR12" s="209">
        <f t="shared" si="19"/>
        <v>18.561872909698995</v>
      </c>
      <c r="AS12" s="208">
        <v>201</v>
      </c>
      <c r="AT12" s="209">
        <f t="shared" si="20"/>
        <v>11.439954467842913</v>
      </c>
      <c r="AU12" s="212">
        <v>0</v>
      </c>
      <c r="AV12" s="213">
        <f t="shared" si="51"/>
        <v>534</v>
      </c>
      <c r="AW12" s="214">
        <f t="shared" si="21"/>
        <v>15.03801745987046</v>
      </c>
      <c r="AX12" s="216">
        <v>307</v>
      </c>
      <c r="AY12" s="209">
        <f t="shared" si="22"/>
        <v>18.730933496034165</v>
      </c>
      <c r="AZ12" s="208">
        <v>180</v>
      </c>
      <c r="BA12" s="209">
        <f t="shared" si="23"/>
        <v>11.421319796954315</v>
      </c>
      <c r="BB12" s="212">
        <v>0</v>
      </c>
      <c r="BC12" s="213">
        <f t="shared" si="52"/>
        <v>487</v>
      </c>
      <c r="BD12" s="214">
        <f t="shared" si="24"/>
        <v>15.14774494556765</v>
      </c>
      <c r="BE12" s="216">
        <v>277</v>
      </c>
      <c r="BF12" s="209">
        <f t="shared" si="25"/>
        <v>19.169550173010379</v>
      </c>
      <c r="BG12" s="208">
        <v>160</v>
      </c>
      <c r="BH12" s="209">
        <f t="shared" si="26"/>
        <v>11.808118081180812</v>
      </c>
      <c r="BI12" s="212">
        <v>0</v>
      </c>
      <c r="BJ12" s="213">
        <f t="shared" si="53"/>
        <v>437</v>
      </c>
      <c r="BK12" s="214">
        <f t="shared" si="27"/>
        <v>15.607142857142858</v>
      </c>
      <c r="BL12" s="216">
        <v>229</v>
      </c>
      <c r="BM12" s="209">
        <f t="shared" si="28"/>
        <v>19.115191986644408</v>
      </c>
      <c r="BN12" s="208">
        <v>134</v>
      </c>
      <c r="BO12" s="209">
        <f t="shared" si="29"/>
        <v>12.453531598513012</v>
      </c>
      <c r="BP12" s="212">
        <v>0</v>
      </c>
      <c r="BQ12" s="213">
        <f t="shared" si="54"/>
        <v>363</v>
      </c>
      <c r="BR12" s="214">
        <f t="shared" si="30"/>
        <v>15.963060686015831</v>
      </c>
      <c r="BS12" s="216">
        <v>173</v>
      </c>
      <c r="BT12" s="209">
        <f t="shared" si="31"/>
        <v>19.570135746606336</v>
      </c>
      <c r="BU12" s="208">
        <v>91</v>
      </c>
      <c r="BV12" s="209">
        <f t="shared" si="32"/>
        <v>12.465753424657535</v>
      </c>
      <c r="BW12" s="212">
        <v>0</v>
      </c>
      <c r="BX12" s="213">
        <f t="shared" si="55"/>
        <v>264</v>
      </c>
      <c r="BY12" s="214">
        <f t="shared" si="33"/>
        <v>16.356877323420075</v>
      </c>
      <c r="BZ12" s="216">
        <v>124</v>
      </c>
      <c r="CA12" s="209">
        <f t="shared" si="34"/>
        <v>22.794117647058822</v>
      </c>
      <c r="CB12" s="208">
        <v>59</v>
      </c>
      <c r="CC12" s="209">
        <f t="shared" si="35"/>
        <v>14.047619047619047</v>
      </c>
      <c r="CD12" s="212">
        <v>0</v>
      </c>
      <c r="CE12" s="213">
        <f t="shared" si="56"/>
        <v>183</v>
      </c>
      <c r="CF12" s="214">
        <f t="shared" si="36"/>
        <v>18.983402489626556</v>
      </c>
      <c r="CG12" s="216">
        <v>56</v>
      </c>
      <c r="CH12" s="209">
        <f t="shared" si="37"/>
        <v>28.571428571428569</v>
      </c>
      <c r="CI12" s="208">
        <v>26</v>
      </c>
      <c r="CJ12" s="209">
        <f t="shared" si="38"/>
        <v>16.455696202531644</v>
      </c>
      <c r="CK12" s="212">
        <v>0</v>
      </c>
      <c r="CL12" s="213">
        <f t="shared" si="57"/>
        <v>82</v>
      </c>
      <c r="CM12" s="214">
        <f t="shared" si="39"/>
        <v>23.163841807909606</v>
      </c>
      <c r="CN12" s="216">
        <v>9</v>
      </c>
      <c r="CO12" s="209">
        <f t="shared" si="40"/>
        <v>21.951219512195124</v>
      </c>
      <c r="CP12" s="208">
        <v>6</v>
      </c>
      <c r="CQ12" s="209">
        <f t="shared" si="41"/>
        <v>19.35483870967742</v>
      </c>
      <c r="CR12" s="212">
        <v>0</v>
      </c>
      <c r="CS12" s="213">
        <f t="shared" si="58"/>
        <v>15</v>
      </c>
      <c r="CT12" s="214">
        <f t="shared" si="42"/>
        <v>20.833333333333336</v>
      </c>
      <c r="CU12" s="216">
        <v>1</v>
      </c>
      <c r="CV12" s="209">
        <f t="shared" si="43"/>
        <v>20</v>
      </c>
      <c r="CW12" s="208">
        <v>3</v>
      </c>
      <c r="CX12" s="209">
        <f t="shared" si="44"/>
        <v>60</v>
      </c>
      <c r="CY12" s="212">
        <v>0</v>
      </c>
      <c r="CZ12" s="213">
        <f t="shared" si="59"/>
        <v>4</v>
      </c>
      <c r="DA12" s="214">
        <f t="shared" si="45"/>
        <v>40</v>
      </c>
    </row>
    <row r="13" spans="1:1103" s="206" customFormat="1" x14ac:dyDescent="0.35">
      <c r="A13" s="207" t="s">
        <v>17</v>
      </c>
      <c r="B13" s="208">
        <v>147734</v>
      </c>
      <c r="C13" s="209">
        <f t="shared" si="0"/>
        <v>5.5476467732105448</v>
      </c>
      <c r="D13" s="208">
        <v>191024</v>
      </c>
      <c r="E13" s="209">
        <f t="shared" si="1"/>
        <v>6.8215621414442831</v>
      </c>
      <c r="F13" s="208">
        <f t="shared" si="2"/>
        <v>338758</v>
      </c>
      <c r="G13" s="209">
        <f t="shared" si="3"/>
        <v>6.2006113521131914</v>
      </c>
      <c r="H13" s="216">
        <v>752</v>
      </c>
      <c r="I13" s="209">
        <f t="shared" si="4"/>
        <v>36.66504144319844</v>
      </c>
      <c r="J13" s="208">
        <v>621</v>
      </c>
      <c r="K13" s="209">
        <f t="shared" si="5"/>
        <v>30.029013539651839</v>
      </c>
      <c r="L13" s="212">
        <v>0</v>
      </c>
      <c r="M13" s="213">
        <f t="shared" si="46"/>
        <v>1373</v>
      </c>
      <c r="N13" s="214">
        <f t="shared" si="6"/>
        <v>33.333333333333329</v>
      </c>
      <c r="O13" s="216">
        <v>745</v>
      </c>
      <c r="P13" s="209">
        <f t="shared" si="7"/>
        <v>36.663385826771652</v>
      </c>
      <c r="Q13" s="208">
        <v>612</v>
      </c>
      <c r="R13" s="209">
        <f t="shared" si="8"/>
        <v>30.029440628066734</v>
      </c>
      <c r="S13" s="212">
        <v>0</v>
      </c>
      <c r="T13" s="213">
        <f t="shared" si="47"/>
        <v>1357</v>
      </c>
      <c r="U13" s="214">
        <f t="shared" si="9"/>
        <v>33.341523341523342</v>
      </c>
      <c r="V13" s="216">
        <v>732</v>
      </c>
      <c r="W13" s="209">
        <f t="shared" si="10"/>
        <v>36.50872817955112</v>
      </c>
      <c r="X13" s="208">
        <v>600</v>
      </c>
      <c r="Y13" s="209">
        <f t="shared" si="11"/>
        <v>30.075187969924812</v>
      </c>
      <c r="Z13" s="212">
        <v>0</v>
      </c>
      <c r="AA13" s="213">
        <f t="shared" si="48"/>
        <v>1332</v>
      </c>
      <c r="AB13" s="214">
        <f t="shared" si="12"/>
        <v>33.300000000000004</v>
      </c>
      <c r="AC13" s="216">
        <v>719</v>
      </c>
      <c r="AD13" s="209">
        <f t="shared" si="13"/>
        <v>36.62761079979623</v>
      </c>
      <c r="AE13" s="208">
        <v>589</v>
      </c>
      <c r="AF13" s="209">
        <f t="shared" si="14"/>
        <v>30.220625962031811</v>
      </c>
      <c r="AG13" s="212">
        <v>0</v>
      </c>
      <c r="AH13" s="213">
        <f t="shared" si="49"/>
        <v>1308</v>
      </c>
      <c r="AI13" s="214">
        <f t="shared" si="15"/>
        <v>33.435582822085891</v>
      </c>
      <c r="AJ13" s="216">
        <v>694</v>
      </c>
      <c r="AK13" s="209">
        <f t="shared" si="16"/>
        <v>36.507101525512887</v>
      </c>
      <c r="AL13" s="208">
        <v>569</v>
      </c>
      <c r="AM13" s="209">
        <f t="shared" si="17"/>
        <v>30.26595744680851</v>
      </c>
      <c r="AN13" s="212">
        <v>0</v>
      </c>
      <c r="AO13" s="213">
        <f t="shared" si="50"/>
        <v>1263</v>
      </c>
      <c r="AP13" s="214">
        <f t="shared" si="18"/>
        <v>33.40386141232478</v>
      </c>
      <c r="AQ13" s="216">
        <v>664</v>
      </c>
      <c r="AR13" s="209">
        <f t="shared" si="19"/>
        <v>37.012263099219624</v>
      </c>
      <c r="AS13" s="208">
        <v>528</v>
      </c>
      <c r="AT13" s="209">
        <f t="shared" si="20"/>
        <v>30.051223676721683</v>
      </c>
      <c r="AU13" s="212">
        <v>0</v>
      </c>
      <c r="AV13" s="213">
        <f t="shared" si="51"/>
        <v>1192</v>
      </c>
      <c r="AW13" s="214">
        <f t="shared" si="21"/>
        <v>33.568009011546046</v>
      </c>
      <c r="AX13" s="216">
        <v>613</v>
      </c>
      <c r="AY13" s="209">
        <f t="shared" si="22"/>
        <v>37.400854179377667</v>
      </c>
      <c r="AZ13" s="208">
        <v>486</v>
      </c>
      <c r="BA13" s="209">
        <f t="shared" si="23"/>
        <v>30.837563451776649</v>
      </c>
      <c r="BB13" s="212">
        <v>0</v>
      </c>
      <c r="BC13" s="213">
        <f t="shared" si="52"/>
        <v>1099</v>
      </c>
      <c r="BD13" s="214">
        <f t="shared" si="24"/>
        <v>34.183514774494554</v>
      </c>
      <c r="BE13" s="216">
        <v>534</v>
      </c>
      <c r="BF13" s="209">
        <f t="shared" si="25"/>
        <v>36.955017301038062</v>
      </c>
      <c r="BG13" s="208">
        <v>420</v>
      </c>
      <c r="BH13" s="209">
        <f t="shared" si="26"/>
        <v>30.996309963099634</v>
      </c>
      <c r="BI13" s="212">
        <v>0</v>
      </c>
      <c r="BJ13" s="213">
        <f t="shared" si="53"/>
        <v>954</v>
      </c>
      <c r="BK13" s="214">
        <f t="shared" si="27"/>
        <v>34.071428571428569</v>
      </c>
      <c r="BL13" s="216">
        <v>457</v>
      </c>
      <c r="BM13" s="209">
        <f t="shared" si="28"/>
        <v>38.14691151919866</v>
      </c>
      <c r="BN13" s="208">
        <v>354</v>
      </c>
      <c r="BO13" s="209">
        <f t="shared" si="29"/>
        <v>32.899628252788105</v>
      </c>
      <c r="BP13" s="212">
        <v>0</v>
      </c>
      <c r="BQ13" s="213">
        <f t="shared" si="54"/>
        <v>811</v>
      </c>
      <c r="BR13" s="214">
        <f t="shared" si="30"/>
        <v>35.664028144239225</v>
      </c>
      <c r="BS13" s="216">
        <v>335</v>
      </c>
      <c r="BT13" s="209">
        <f t="shared" si="31"/>
        <v>37.895927601809952</v>
      </c>
      <c r="BU13" s="208">
        <v>249</v>
      </c>
      <c r="BV13" s="209">
        <f t="shared" si="32"/>
        <v>34.109589041095887</v>
      </c>
      <c r="BW13" s="212">
        <v>0</v>
      </c>
      <c r="BX13" s="213">
        <f t="shared" si="55"/>
        <v>584</v>
      </c>
      <c r="BY13" s="214">
        <f t="shared" si="33"/>
        <v>36.183395291201983</v>
      </c>
      <c r="BZ13" s="216">
        <v>206</v>
      </c>
      <c r="CA13" s="209">
        <f t="shared" si="34"/>
        <v>37.867647058823529</v>
      </c>
      <c r="CB13" s="208">
        <v>156</v>
      </c>
      <c r="CC13" s="209">
        <f t="shared" si="35"/>
        <v>37.142857142857146</v>
      </c>
      <c r="CD13" s="212">
        <v>0</v>
      </c>
      <c r="CE13" s="213">
        <f t="shared" si="56"/>
        <v>362</v>
      </c>
      <c r="CF13" s="214">
        <f t="shared" si="36"/>
        <v>37.551867219917014</v>
      </c>
      <c r="CG13" s="216">
        <v>75</v>
      </c>
      <c r="CH13" s="209">
        <f t="shared" si="37"/>
        <v>38.265306122448976</v>
      </c>
      <c r="CI13" s="208">
        <v>59</v>
      </c>
      <c r="CJ13" s="209">
        <f t="shared" si="38"/>
        <v>37.341772151898731</v>
      </c>
      <c r="CK13" s="212">
        <v>0</v>
      </c>
      <c r="CL13" s="213">
        <f t="shared" si="57"/>
        <v>134</v>
      </c>
      <c r="CM13" s="214">
        <f t="shared" si="39"/>
        <v>37.853107344632768</v>
      </c>
      <c r="CN13" s="216">
        <v>18</v>
      </c>
      <c r="CO13" s="209">
        <f t="shared" si="40"/>
        <v>43.902439024390247</v>
      </c>
      <c r="CP13" s="208">
        <v>9</v>
      </c>
      <c r="CQ13" s="209">
        <f t="shared" si="41"/>
        <v>29.032258064516132</v>
      </c>
      <c r="CR13" s="212">
        <v>0</v>
      </c>
      <c r="CS13" s="213">
        <f t="shared" si="58"/>
        <v>27</v>
      </c>
      <c r="CT13" s="214">
        <f t="shared" si="42"/>
        <v>37.5</v>
      </c>
      <c r="CU13" s="216">
        <v>3</v>
      </c>
      <c r="CV13" s="209">
        <f t="shared" si="43"/>
        <v>60</v>
      </c>
      <c r="CW13" s="208">
        <v>0</v>
      </c>
      <c r="CX13" s="209">
        <f t="shared" si="44"/>
        <v>0</v>
      </c>
      <c r="CY13" s="212">
        <v>0</v>
      </c>
      <c r="CZ13" s="213">
        <f t="shared" si="59"/>
        <v>3</v>
      </c>
      <c r="DA13" s="214">
        <f t="shared" si="45"/>
        <v>30</v>
      </c>
    </row>
    <row r="14" spans="1:1103" s="206" customFormat="1" x14ac:dyDescent="0.35">
      <c r="A14" s="207" t="s">
        <v>18</v>
      </c>
      <c r="B14" s="208">
        <v>44893</v>
      </c>
      <c r="C14" s="209">
        <f t="shared" si="0"/>
        <v>1.6858035833981413</v>
      </c>
      <c r="D14" s="208">
        <v>82194</v>
      </c>
      <c r="E14" s="209">
        <f t="shared" si="1"/>
        <v>2.9351886603456707</v>
      </c>
      <c r="F14" s="208">
        <f t="shared" si="2"/>
        <v>127087</v>
      </c>
      <c r="G14" s="209">
        <f t="shared" si="3"/>
        <v>2.3261947906942688</v>
      </c>
      <c r="H14" s="216">
        <v>696</v>
      </c>
      <c r="I14" s="209">
        <f t="shared" si="4"/>
        <v>33.934666016577282</v>
      </c>
      <c r="J14" s="208">
        <v>1091</v>
      </c>
      <c r="K14" s="209">
        <f t="shared" si="5"/>
        <v>52.756286266924569</v>
      </c>
      <c r="L14" s="212">
        <v>0</v>
      </c>
      <c r="M14" s="213">
        <f t="shared" si="46"/>
        <v>1787</v>
      </c>
      <c r="N14" s="214">
        <f t="shared" si="6"/>
        <v>43.384316581694584</v>
      </c>
      <c r="O14" s="216">
        <v>685</v>
      </c>
      <c r="P14" s="209">
        <f t="shared" si="7"/>
        <v>33.710629921259844</v>
      </c>
      <c r="Q14" s="208">
        <v>1076</v>
      </c>
      <c r="R14" s="209">
        <f t="shared" si="8"/>
        <v>52.796859666339543</v>
      </c>
      <c r="S14" s="212">
        <v>0</v>
      </c>
      <c r="T14" s="213">
        <f t="shared" si="47"/>
        <v>1761</v>
      </c>
      <c r="U14" s="214">
        <f t="shared" si="9"/>
        <v>43.267813267813267</v>
      </c>
      <c r="V14" s="216">
        <v>677</v>
      </c>
      <c r="W14" s="209">
        <f t="shared" si="10"/>
        <v>33.765586034912722</v>
      </c>
      <c r="X14" s="208">
        <v>1048</v>
      </c>
      <c r="Y14" s="209">
        <f t="shared" si="11"/>
        <v>52.531328320802004</v>
      </c>
      <c r="Z14" s="212">
        <v>0</v>
      </c>
      <c r="AA14" s="213">
        <f t="shared" si="48"/>
        <v>1725</v>
      </c>
      <c r="AB14" s="214">
        <f t="shared" si="12"/>
        <v>43.125</v>
      </c>
      <c r="AC14" s="216">
        <v>661</v>
      </c>
      <c r="AD14" s="209">
        <f t="shared" si="13"/>
        <v>33.672949566989303</v>
      </c>
      <c r="AE14" s="208">
        <v>1021</v>
      </c>
      <c r="AF14" s="209">
        <f t="shared" si="14"/>
        <v>52.385838891739354</v>
      </c>
      <c r="AG14" s="212">
        <v>0</v>
      </c>
      <c r="AH14" s="213">
        <f t="shared" si="49"/>
        <v>1682</v>
      </c>
      <c r="AI14" s="214">
        <f t="shared" si="15"/>
        <v>42.995910020449898</v>
      </c>
      <c r="AJ14" s="216">
        <v>636</v>
      </c>
      <c r="AK14" s="209">
        <f t="shared" si="16"/>
        <v>33.456075749605468</v>
      </c>
      <c r="AL14" s="208">
        <v>986</v>
      </c>
      <c r="AM14" s="209">
        <f t="shared" si="17"/>
        <v>52.446808510638299</v>
      </c>
      <c r="AN14" s="212">
        <v>0</v>
      </c>
      <c r="AO14" s="213">
        <f t="shared" si="50"/>
        <v>1622</v>
      </c>
      <c r="AP14" s="214">
        <f t="shared" si="18"/>
        <v>42.898704046548531</v>
      </c>
      <c r="AQ14" s="216">
        <v>585</v>
      </c>
      <c r="AR14" s="209">
        <f t="shared" si="19"/>
        <v>32.608695652173914</v>
      </c>
      <c r="AS14" s="208">
        <v>913</v>
      </c>
      <c r="AT14" s="209">
        <f t="shared" si="20"/>
        <v>51.963574274331251</v>
      </c>
      <c r="AU14" s="212">
        <v>0</v>
      </c>
      <c r="AV14" s="213">
        <f t="shared" si="51"/>
        <v>1498</v>
      </c>
      <c r="AW14" s="214">
        <f t="shared" si="21"/>
        <v>42.185299915516758</v>
      </c>
      <c r="AX14" s="216">
        <v>524</v>
      </c>
      <c r="AY14" s="209">
        <f t="shared" si="22"/>
        <v>31.970713849908485</v>
      </c>
      <c r="AZ14" s="208">
        <v>805</v>
      </c>
      <c r="BA14" s="209">
        <f t="shared" si="23"/>
        <v>51.078680203045693</v>
      </c>
      <c r="BB14" s="212">
        <v>0</v>
      </c>
      <c r="BC14" s="213">
        <f t="shared" si="52"/>
        <v>1329</v>
      </c>
      <c r="BD14" s="214">
        <f t="shared" si="24"/>
        <v>41.337480559875587</v>
      </c>
      <c r="BE14" s="216">
        <v>459</v>
      </c>
      <c r="BF14" s="209">
        <f t="shared" si="25"/>
        <v>31.764705882352938</v>
      </c>
      <c r="BG14" s="208">
        <v>687</v>
      </c>
      <c r="BH14" s="209">
        <f t="shared" si="26"/>
        <v>50.701107011070114</v>
      </c>
      <c r="BI14" s="212">
        <v>0</v>
      </c>
      <c r="BJ14" s="213">
        <f t="shared" si="53"/>
        <v>1146</v>
      </c>
      <c r="BK14" s="214">
        <f t="shared" si="27"/>
        <v>40.928571428571431</v>
      </c>
      <c r="BL14" s="216">
        <v>363</v>
      </c>
      <c r="BM14" s="209">
        <f t="shared" si="28"/>
        <v>30.300500834724541</v>
      </c>
      <c r="BN14" s="208">
        <v>514</v>
      </c>
      <c r="BO14" s="209">
        <f t="shared" si="29"/>
        <v>47.769516728624531</v>
      </c>
      <c r="BP14" s="212">
        <v>0</v>
      </c>
      <c r="BQ14" s="213">
        <f t="shared" si="54"/>
        <v>877</v>
      </c>
      <c r="BR14" s="214">
        <f t="shared" si="30"/>
        <v>38.566402814423924</v>
      </c>
      <c r="BS14" s="216">
        <v>267</v>
      </c>
      <c r="BT14" s="209">
        <f t="shared" si="31"/>
        <v>30.203619909502262</v>
      </c>
      <c r="BU14" s="208">
        <v>336</v>
      </c>
      <c r="BV14" s="209">
        <f t="shared" si="32"/>
        <v>46.027397260273972</v>
      </c>
      <c r="BW14" s="212">
        <v>0</v>
      </c>
      <c r="BX14" s="213">
        <f t="shared" si="55"/>
        <v>603</v>
      </c>
      <c r="BY14" s="214">
        <f t="shared" si="33"/>
        <v>37.360594795539029</v>
      </c>
      <c r="BZ14" s="216">
        <v>136</v>
      </c>
      <c r="CA14" s="209">
        <f t="shared" si="34"/>
        <v>25</v>
      </c>
      <c r="CB14" s="208">
        <v>168</v>
      </c>
      <c r="CC14" s="209">
        <f t="shared" si="35"/>
        <v>40</v>
      </c>
      <c r="CD14" s="212">
        <v>0</v>
      </c>
      <c r="CE14" s="213">
        <f t="shared" si="56"/>
        <v>304</v>
      </c>
      <c r="CF14" s="214">
        <f t="shared" si="36"/>
        <v>31.535269709543567</v>
      </c>
      <c r="CG14" s="216">
        <v>36</v>
      </c>
      <c r="CH14" s="209">
        <f t="shared" si="37"/>
        <v>18.367346938775512</v>
      </c>
      <c r="CI14" s="208">
        <v>55</v>
      </c>
      <c r="CJ14" s="209">
        <f t="shared" si="38"/>
        <v>34.810126582278485</v>
      </c>
      <c r="CK14" s="212">
        <v>0</v>
      </c>
      <c r="CL14" s="213">
        <f t="shared" si="57"/>
        <v>91</v>
      </c>
      <c r="CM14" s="214">
        <f t="shared" si="39"/>
        <v>25.70621468926554</v>
      </c>
      <c r="CN14" s="216">
        <v>5</v>
      </c>
      <c r="CO14" s="209">
        <f t="shared" si="40"/>
        <v>12.195121951219512</v>
      </c>
      <c r="CP14" s="208">
        <v>12</v>
      </c>
      <c r="CQ14" s="209">
        <f t="shared" si="41"/>
        <v>38.70967741935484</v>
      </c>
      <c r="CR14" s="212">
        <v>0</v>
      </c>
      <c r="CS14" s="213">
        <f t="shared" si="58"/>
        <v>17</v>
      </c>
      <c r="CT14" s="214">
        <f t="shared" si="42"/>
        <v>23.611111111111111</v>
      </c>
      <c r="CU14" s="216">
        <v>1</v>
      </c>
      <c r="CV14" s="209">
        <f t="shared" si="43"/>
        <v>20</v>
      </c>
      <c r="CW14" s="208">
        <v>1</v>
      </c>
      <c r="CX14" s="209">
        <f t="shared" si="44"/>
        <v>20</v>
      </c>
      <c r="CY14" s="212">
        <v>0</v>
      </c>
      <c r="CZ14" s="213">
        <f t="shared" si="59"/>
        <v>2</v>
      </c>
      <c r="DA14" s="214">
        <f t="shared" si="45"/>
        <v>20</v>
      </c>
    </row>
    <row r="15" spans="1:1103" s="206" customFormat="1" x14ac:dyDescent="0.35">
      <c r="A15" s="207"/>
      <c r="B15" s="217"/>
      <c r="C15" s="218"/>
      <c r="D15" s="217"/>
      <c r="E15" s="218"/>
      <c r="F15" s="217"/>
      <c r="G15" s="218"/>
      <c r="H15" s="219"/>
      <c r="I15" s="218"/>
      <c r="J15" s="217"/>
      <c r="K15" s="218"/>
      <c r="L15" s="220"/>
      <c r="M15" s="217"/>
      <c r="N15" s="221"/>
      <c r="O15" s="219"/>
      <c r="P15" s="218"/>
      <c r="Q15" s="217"/>
      <c r="R15" s="218"/>
      <c r="S15" s="220"/>
      <c r="T15" s="217"/>
      <c r="U15" s="221"/>
      <c r="V15" s="219"/>
      <c r="W15" s="218"/>
      <c r="X15" s="217"/>
      <c r="Y15" s="218"/>
      <c r="Z15" s="220"/>
      <c r="AA15" s="217"/>
      <c r="AB15" s="221"/>
      <c r="AC15" s="219"/>
      <c r="AD15" s="218"/>
      <c r="AE15" s="217"/>
      <c r="AF15" s="218"/>
      <c r="AG15" s="220"/>
      <c r="AH15" s="217"/>
      <c r="AI15" s="221"/>
      <c r="AJ15" s="219"/>
      <c r="AK15" s="218"/>
      <c r="AL15" s="217"/>
      <c r="AM15" s="218"/>
      <c r="AN15" s="220"/>
      <c r="AO15" s="217"/>
      <c r="AP15" s="221"/>
      <c r="AQ15" s="219"/>
      <c r="AR15" s="218"/>
      <c r="AS15" s="217"/>
      <c r="AT15" s="218"/>
      <c r="AU15" s="220"/>
      <c r="AV15" s="217"/>
      <c r="AW15" s="221"/>
      <c r="AX15" s="219"/>
      <c r="AY15" s="218"/>
      <c r="AZ15" s="217"/>
      <c r="BA15" s="218"/>
      <c r="BB15" s="220"/>
      <c r="BC15" s="217"/>
      <c r="BD15" s="221"/>
      <c r="BE15" s="219"/>
      <c r="BF15" s="218"/>
      <c r="BG15" s="217"/>
      <c r="BH15" s="218"/>
      <c r="BI15" s="220"/>
      <c r="BJ15" s="217"/>
      <c r="BK15" s="221"/>
      <c r="BL15" s="219"/>
      <c r="BM15" s="218"/>
      <c r="BN15" s="217"/>
      <c r="BO15" s="218"/>
      <c r="BP15" s="220"/>
      <c r="BQ15" s="217"/>
      <c r="BR15" s="221"/>
      <c r="BS15" s="219"/>
      <c r="BT15" s="218"/>
      <c r="BU15" s="217"/>
      <c r="BV15" s="218"/>
      <c r="BW15" s="220"/>
      <c r="BX15" s="217"/>
      <c r="BY15" s="221"/>
      <c r="BZ15" s="219"/>
      <c r="CA15" s="218"/>
      <c r="CB15" s="217"/>
      <c r="CC15" s="218"/>
      <c r="CD15" s="220"/>
      <c r="CE15" s="217"/>
      <c r="CF15" s="221"/>
      <c r="CG15" s="219"/>
      <c r="CH15" s="218"/>
      <c r="CI15" s="217"/>
      <c r="CJ15" s="218"/>
      <c r="CK15" s="220"/>
      <c r="CL15" s="217"/>
      <c r="CM15" s="221"/>
      <c r="CN15" s="219"/>
      <c r="CO15" s="218"/>
      <c r="CP15" s="217"/>
      <c r="CQ15" s="218"/>
      <c r="CR15" s="220"/>
      <c r="CS15" s="217"/>
      <c r="CT15" s="221"/>
      <c r="CU15" s="219"/>
      <c r="CV15" s="218"/>
      <c r="CW15" s="217"/>
      <c r="CX15" s="218"/>
      <c r="CY15" s="220"/>
      <c r="CZ15" s="217"/>
      <c r="DA15" s="221"/>
    </row>
    <row r="16" spans="1:1103" s="206" customFormat="1" x14ac:dyDescent="0.35">
      <c r="A16" s="222" t="s">
        <v>4</v>
      </c>
      <c r="B16" s="208">
        <f t="shared" ref="B16:BO16" si="60">SUM(B8:B14)</f>
        <v>2663003</v>
      </c>
      <c r="C16" s="223">
        <f t="shared" si="60"/>
        <v>100</v>
      </c>
      <c r="D16" s="208">
        <f t="shared" si="60"/>
        <v>2800297</v>
      </c>
      <c r="E16" s="223">
        <f t="shared" si="60"/>
        <v>100.00000000000001</v>
      </c>
      <c r="F16" s="208">
        <f t="shared" si="60"/>
        <v>5463300</v>
      </c>
      <c r="G16" s="223">
        <f t="shared" si="60"/>
        <v>100</v>
      </c>
      <c r="H16" s="224">
        <f t="shared" si="60"/>
        <v>2051</v>
      </c>
      <c r="I16" s="223">
        <f t="shared" si="60"/>
        <v>100</v>
      </c>
      <c r="J16" s="225">
        <f t="shared" si="60"/>
        <v>2068</v>
      </c>
      <c r="K16" s="226">
        <f t="shared" si="60"/>
        <v>100</v>
      </c>
      <c r="L16" s="227">
        <f t="shared" si="60"/>
        <v>0</v>
      </c>
      <c r="M16" s="225">
        <f t="shared" si="60"/>
        <v>4119</v>
      </c>
      <c r="N16" s="228">
        <f t="shared" si="60"/>
        <v>100</v>
      </c>
      <c r="O16" s="224">
        <f t="shared" ref="O16:U16" si="61">SUM(O8:O14)</f>
        <v>2032</v>
      </c>
      <c r="P16" s="223">
        <f t="shared" si="61"/>
        <v>100</v>
      </c>
      <c r="Q16" s="225">
        <f t="shared" si="61"/>
        <v>2038</v>
      </c>
      <c r="R16" s="226">
        <f t="shared" si="61"/>
        <v>100</v>
      </c>
      <c r="S16" s="227">
        <f t="shared" si="61"/>
        <v>0</v>
      </c>
      <c r="T16" s="225">
        <f t="shared" si="61"/>
        <v>4070</v>
      </c>
      <c r="U16" s="228">
        <f t="shared" si="61"/>
        <v>100</v>
      </c>
      <c r="V16" s="224">
        <f t="shared" si="60"/>
        <v>2005</v>
      </c>
      <c r="W16" s="223">
        <f t="shared" si="60"/>
        <v>100</v>
      </c>
      <c r="X16" s="225">
        <f t="shared" si="60"/>
        <v>1995</v>
      </c>
      <c r="Y16" s="226">
        <f t="shared" si="60"/>
        <v>100</v>
      </c>
      <c r="Z16" s="227">
        <f t="shared" si="60"/>
        <v>0</v>
      </c>
      <c r="AA16" s="225">
        <f t="shared" si="60"/>
        <v>4000</v>
      </c>
      <c r="AB16" s="228">
        <f t="shared" si="60"/>
        <v>100</v>
      </c>
      <c r="AC16" s="224">
        <f t="shared" ref="AC16:AI16" si="62">SUM(AC8:AC14)</f>
        <v>1963</v>
      </c>
      <c r="AD16" s="223">
        <f t="shared" si="62"/>
        <v>100</v>
      </c>
      <c r="AE16" s="225">
        <f t="shared" si="62"/>
        <v>1949</v>
      </c>
      <c r="AF16" s="226">
        <f t="shared" si="62"/>
        <v>100</v>
      </c>
      <c r="AG16" s="227">
        <f t="shared" si="62"/>
        <v>0</v>
      </c>
      <c r="AH16" s="225">
        <f t="shared" si="62"/>
        <v>3912</v>
      </c>
      <c r="AI16" s="228">
        <f t="shared" si="62"/>
        <v>100</v>
      </c>
      <c r="AJ16" s="224">
        <f t="shared" ref="AJ16:AP16" si="63">SUM(AJ8:AJ14)</f>
        <v>1901</v>
      </c>
      <c r="AK16" s="223">
        <f t="shared" si="63"/>
        <v>100</v>
      </c>
      <c r="AL16" s="225">
        <f t="shared" si="63"/>
        <v>1880</v>
      </c>
      <c r="AM16" s="226">
        <f t="shared" si="63"/>
        <v>100</v>
      </c>
      <c r="AN16" s="227">
        <f t="shared" si="63"/>
        <v>0</v>
      </c>
      <c r="AO16" s="225">
        <f t="shared" si="63"/>
        <v>3781</v>
      </c>
      <c r="AP16" s="228">
        <f t="shared" si="63"/>
        <v>100</v>
      </c>
      <c r="AQ16" s="224">
        <f t="shared" si="60"/>
        <v>1794</v>
      </c>
      <c r="AR16" s="223">
        <f t="shared" si="60"/>
        <v>100</v>
      </c>
      <c r="AS16" s="225">
        <f t="shared" si="60"/>
        <v>1757</v>
      </c>
      <c r="AT16" s="226">
        <f t="shared" si="60"/>
        <v>100</v>
      </c>
      <c r="AU16" s="227">
        <f t="shared" ref="AU16:AV16" si="64">SUM(AU8:AU14)</f>
        <v>0</v>
      </c>
      <c r="AV16" s="225">
        <f t="shared" si="64"/>
        <v>3551</v>
      </c>
      <c r="AW16" s="228">
        <f t="shared" si="60"/>
        <v>100</v>
      </c>
      <c r="AX16" s="224">
        <f t="shared" si="60"/>
        <v>1639</v>
      </c>
      <c r="AY16" s="223">
        <f t="shared" si="60"/>
        <v>100</v>
      </c>
      <c r="AZ16" s="225">
        <f t="shared" si="60"/>
        <v>1576</v>
      </c>
      <c r="BA16" s="226">
        <f t="shared" si="60"/>
        <v>100</v>
      </c>
      <c r="BB16" s="227">
        <f t="shared" ref="BB16:BC16" si="65">SUM(BB8:BB14)</f>
        <v>0</v>
      </c>
      <c r="BC16" s="225">
        <f t="shared" si="65"/>
        <v>3215</v>
      </c>
      <c r="BD16" s="228">
        <f t="shared" si="60"/>
        <v>100</v>
      </c>
      <c r="BE16" s="224">
        <f t="shared" si="60"/>
        <v>1445</v>
      </c>
      <c r="BF16" s="223">
        <f t="shared" si="60"/>
        <v>100</v>
      </c>
      <c r="BG16" s="225">
        <f t="shared" si="60"/>
        <v>1355</v>
      </c>
      <c r="BH16" s="226">
        <f t="shared" si="60"/>
        <v>100</v>
      </c>
      <c r="BI16" s="227">
        <f t="shared" ref="BI16:BJ16" si="66">SUM(BI8:BI14)</f>
        <v>0</v>
      </c>
      <c r="BJ16" s="225">
        <f t="shared" si="66"/>
        <v>2800</v>
      </c>
      <c r="BK16" s="228">
        <f t="shared" si="60"/>
        <v>100</v>
      </c>
      <c r="BL16" s="224">
        <f t="shared" si="60"/>
        <v>1198</v>
      </c>
      <c r="BM16" s="223">
        <f t="shared" si="60"/>
        <v>100</v>
      </c>
      <c r="BN16" s="225">
        <f t="shared" si="60"/>
        <v>1076</v>
      </c>
      <c r="BO16" s="226">
        <f t="shared" si="60"/>
        <v>100</v>
      </c>
      <c r="BP16" s="227">
        <f t="shared" ref="BP16:BQ16" si="67">SUM(BP8:BP14)</f>
        <v>0</v>
      </c>
      <c r="BQ16" s="225">
        <f t="shared" si="67"/>
        <v>2274</v>
      </c>
      <c r="BR16" s="228">
        <f t="shared" ref="BR16:DA16" si="68">SUM(BR8:BR14)</f>
        <v>100</v>
      </c>
      <c r="BS16" s="224">
        <f t="shared" si="68"/>
        <v>884</v>
      </c>
      <c r="BT16" s="223">
        <f t="shared" si="68"/>
        <v>100</v>
      </c>
      <c r="BU16" s="225">
        <f t="shared" si="68"/>
        <v>730</v>
      </c>
      <c r="BV16" s="226">
        <f t="shared" si="68"/>
        <v>100</v>
      </c>
      <c r="BW16" s="227">
        <f t="shared" si="68"/>
        <v>0</v>
      </c>
      <c r="BX16" s="225">
        <f t="shared" si="68"/>
        <v>1614</v>
      </c>
      <c r="BY16" s="228">
        <f t="shared" si="68"/>
        <v>100</v>
      </c>
      <c r="BZ16" s="224">
        <f t="shared" si="68"/>
        <v>544</v>
      </c>
      <c r="CA16" s="223">
        <f t="shared" si="68"/>
        <v>100</v>
      </c>
      <c r="CB16" s="225">
        <f t="shared" si="68"/>
        <v>420</v>
      </c>
      <c r="CC16" s="226">
        <f t="shared" si="68"/>
        <v>100</v>
      </c>
      <c r="CD16" s="227">
        <f t="shared" si="68"/>
        <v>0</v>
      </c>
      <c r="CE16" s="225">
        <f t="shared" si="68"/>
        <v>964</v>
      </c>
      <c r="CF16" s="228">
        <f t="shared" si="68"/>
        <v>100</v>
      </c>
      <c r="CG16" s="224">
        <f t="shared" si="68"/>
        <v>196</v>
      </c>
      <c r="CH16" s="223">
        <f t="shared" si="68"/>
        <v>100</v>
      </c>
      <c r="CI16" s="225">
        <f t="shared" si="68"/>
        <v>158</v>
      </c>
      <c r="CJ16" s="226">
        <f t="shared" si="68"/>
        <v>100</v>
      </c>
      <c r="CK16" s="227">
        <f t="shared" si="68"/>
        <v>0</v>
      </c>
      <c r="CL16" s="225">
        <f t="shared" si="68"/>
        <v>354</v>
      </c>
      <c r="CM16" s="228">
        <f t="shared" si="68"/>
        <v>100</v>
      </c>
      <c r="CN16" s="224">
        <f t="shared" si="68"/>
        <v>41</v>
      </c>
      <c r="CO16" s="223">
        <f t="shared" si="68"/>
        <v>100</v>
      </c>
      <c r="CP16" s="225">
        <f t="shared" si="68"/>
        <v>31</v>
      </c>
      <c r="CQ16" s="226">
        <f t="shared" si="68"/>
        <v>100</v>
      </c>
      <c r="CR16" s="227">
        <f t="shared" si="68"/>
        <v>0</v>
      </c>
      <c r="CS16" s="225">
        <f t="shared" si="68"/>
        <v>72</v>
      </c>
      <c r="CT16" s="228">
        <f t="shared" si="68"/>
        <v>100</v>
      </c>
      <c r="CU16" s="224">
        <f t="shared" si="68"/>
        <v>5</v>
      </c>
      <c r="CV16" s="223">
        <f t="shared" si="68"/>
        <v>100</v>
      </c>
      <c r="CW16" s="225">
        <f t="shared" si="68"/>
        <v>5</v>
      </c>
      <c r="CX16" s="226">
        <f t="shared" si="68"/>
        <v>100</v>
      </c>
      <c r="CY16" s="227">
        <f t="shared" si="68"/>
        <v>0</v>
      </c>
      <c r="CZ16" s="225">
        <f t="shared" si="68"/>
        <v>10</v>
      </c>
      <c r="DA16" s="228">
        <f t="shared" si="68"/>
        <v>100</v>
      </c>
    </row>
    <row r="17" spans="1:105" s="231" customFormat="1" x14ac:dyDescent="0.35">
      <c r="A17" s="229"/>
      <c r="B17" s="217"/>
      <c r="C17" s="217"/>
      <c r="D17" s="217"/>
      <c r="E17" s="217"/>
      <c r="F17" s="217"/>
      <c r="G17" s="217"/>
      <c r="H17" s="219"/>
      <c r="I17" s="217"/>
      <c r="J17" s="217"/>
      <c r="K17" s="217"/>
      <c r="L17" s="220"/>
      <c r="M17" s="217"/>
      <c r="N17" s="230"/>
      <c r="O17" s="219"/>
      <c r="P17" s="217"/>
      <c r="Q17" s="217"/>
      <c r="R17" s="217"/>
      <c r="S17" s="220"/>
      <c r="T17" s="217"/>
      <c r="U17" s="230"/>
      <c r="V17" s="219"/>
      <c r="W17" s="217"/>
      <c r="X17" s="217"/>
      <c r="Y17" s="217"/>
      <c r="Z17" s="220"/>
      <c r="AA17" s="217"/>
      <c r="AB17" s="230"/>
      <c r="AC17" s="219"/>
      <c r="AD17" s="217"/>
      <c r="AE17" s="217"/>
      <c r="AF17" s="217"/>
      <c r="AG17" s="220"/>
      <c r="AH17" s="217"/>
      <c r="AI17" s="230"/>
      <c r="AJ17" s="219"/>
      <c r="AK17" s="217"/>
      <c r="AL17" s="217"/>
      <c r="AM17" s="217"/>
      <c r="AN17" s="220"/>
      <c r="AO17" s="217"/>
      <c r="AP17" s="230"/>
      <c r="AQ17" s="219"/>
      <c r="AR17" s="217"/>
      <c r="AS17" s="217"/>
      <c r="AT17" s="217"/>
      <c r="AU17" s="220"/>
      <c r="AV17" s="217"/>
      <c r="AW17" s="230"/>
      <c r="AX17" s="219"/>
      <c r="AY17" s="217"/>
      <c r="AZ17" s="217"/>
      <c r="BA17" s="217"/>
      <c r="BB17" s="220"/>
      <c r="BC17" s="217"/>
      <c r="BD17" s="230"/>
      <c r="BE17" s="219"/>
      <c r="BF17" s="217"/>
      <c r="BG17" s="217"/>
      <c r="BH17" s="217"/>
      <c r="BI17" s="220"/>
      <c r="BJ17" s="217"/>
      <c r="BK17" s="230"/>
      <c r="BL17" s="219"/>
      <c r="BM17" s="217"/>
      <c r="BN17" s="217"/>
      <c r="BO17" s="217"/>
      <c r="BP17" s="220"/>
      <c r="BQ17" s="217"/>
      <c r="BR17" s="230"/>
      <c r="BS17" s="219"/>
      <c r="BT17" s="217"/>
      <c r="BU17" s="217"/>
      <c r="BV17" s="217"/>
      <c r="BW17" s="220"/>
      <c r="BX17" s="217"/>
      <c r="BY17" s="230"/>
      <c r="BZ17" s="219"/>
      <c r="CA17" s="217"/>
      <c r="CB17" s="217"/>
      <c r="CC17" s="217"/>
      <c r="CD17" s="220"/>
      <c r="CE17" s="217"/>
      <c r="CF17" s="230"/>
      <c r="CG17" s="219"/>
      <c r="CH17" s="217"/>
      <c r="CI17" s="217"/>
      <c r="CJ17" s="217"/>
      <c r="CK17" s="220"/>
      <c r="CL17" s="217"/>
      <c r="CM17" s="230"/>
      <c r="CN17" s="219"/>
      <c r="CO17" s="217"/>
      <c r="CP17" s="217"/>
      <c r="CQ17" s="217"/>
      <c r="CR17" s="220"/>
      <c r="CS17" s="217"/>
      <c r="CT17" s="230"/>
      <c r="CU17" s="219"/>
      <c r="CV17" s="217"/>
      <c r="CW17" s="217"/>
      <c r="CX17" s="217"/>
      <c r="CY17" s="220"/>
      <c r="CZ17" s="217"/>
      <c r="DA17" s="230"/>
    </row>
    <row r="18" spans="1:105" s="206" customFormat="1" x14ac:dyDescent="0.35">
      <c r="A18" s="232" t="s">
        <v>3</v>
      </c>
      <c r="B18" s="233"/>
      <c r="C18" s="234"/>
      <c r="D18" s="234"/>
      <c r="E18" s="234"/>
      <c r="F18" s="234"/>
      <c r="G18" s="234"/>
      <c r="H18" s="233">
        <v>0</v>
      </c>
      <c r="I18" s="234"/>
      <c r="J18" s="234">
        <v>0</v>
      </c>
      <c r="K18" s="234"/>
      <c r="L18" s="235">
        <v>0</v>
      </c>
      <c r="M18" s="235">
        <f>H18+J18+L18</f>
        <v>0</v>
      </c>
      <c r="N18" s="236"/>
      <c r="O18" s="233">
        <v>0</v>
      </c>
      <c r="P18" s="234"/>
      <c r="Q18" s="234">
        <v>0</v>
      </c>
      <c r="R18" s="234"/>
      <c r="S18" s="235">
        <v>0</v>
      </c>
      <c r="T18" s="235">
        <f>O18+Q18+S18</f>
        <v>0</v>
      </c>
      <c r="U18" s="236"/>
      <c r="V18" s="233">
        <v>0</v>
      </c>
      <c r="W18" s="234"/>
      <c r="X18" s="234">
        <v>0</v>
      </c>
      <c r="Y18" s="234"/>
      <c r="Z18" s="235">
        <v>0</v>
      </c>
      <c r="AA18" s="235">
        <f>V18+X18+Z18</f>
        <v>0</v>
      </c>
      <c r="AB18" s="236"/>
      <c r="AC18" s="233">
        <v>0</v>
      </c>
      <c r="AD18" s="234"/>
      <c r="AE18" s="234">
        <v>0</v>
      </c>
      <c r="AF18" s="234"/>
      <c r="AG18" s="235">
        <v>0</v>
      </c>
      <c r="AH18" s="235">
        <f>AC18+AE18+AG18</f>
        <v>0</v>
      </c>
      <c r="AI18" s="236"/>
      <c r="AJ18" s="233">
        <v>0</v>
      </c>
      <c r="AK18" s="234"/>
      <c r="AL18" s="234">
        <v>0</v>
      </c>
      <c r="AM18" s="234"/>
      <c r="AN18" s="235">
        <v>0</v>
      </c>
      <c r="AO18" s="235">
        <f>AJ18+AL18+AN18</f>
        <v>0</v>
      </c>
      <c r="AP18" s="236"/>
      <c r="AQ18" s="233">
        <v>0</v>
      </c>
      <c r="AR18" s="234"/>
      <c r="AS18" s="234">
        <v>0</v>
      </c>
      <c r="AT18" s="234"/>
      <c r="AU18" s="235">
        <v>0</v>
      </c>
      <c r="AV18" s="235">
        <f>AQ18+AS18+AU18</f>
        <v>0</v>
      </c>
      <c r="AW18" s="236"/>
      <c r="AX18" s="233">
        <v>0</v>
      </c>
      <c r="AY18" s="234"/>
      <c r="AZ18" s="234">
        <v>0</v>
      </c>
      <c r="BA18" s="234"/>
      <c r="BB18" s="235">
        <v>0</v>
      </c>
      <c r="BC18" s="235">
        <f>AX18+AZ18+BB18</f>
        <v>0</v>
      </c>
      <c r="BD18" s="236"/>
      <c r="BE18" s="233">
        <v>0</v>
      </c>
      <c r="BF18" s="234"/>
      <c r="BG18" s="234">
        <v>0</v>
      </c>
      <c r="BH18" s="234"/>
      <c r="BI18" s="235">
        <v>0</v>
      </c>
      <c r="BJ18" s="235">
        <f>BE18+BG18+BI18</f>
        <v>0</v>
      </c>
      <c r="BK18" s="236"/>
      <c r="BL18" s="233">
        <v>0</v>
      </c>
      <c r="BM18" s="234"/>
      <c r="BN18" s="234">
        <v>0</v>
      </c>
      <c r="BO18" s="234"/>
      <c r="BP18" s="235">
        <v>0</v>
      </c>
      <c r="BQ18" s="235">
        <f>BL18+BN18+BP18</f>
        <v>0</v>
      </c>
      <c r="BR18" s="236"/>
      <c r="BS18" s="233">
        <v>0</v>
      </c>
      <c r="BT18" s="234"/>
      <c r="BU18" s="234">
        <v>0</v>
      </c>
      <c r="BV18" s="234"/>
      <c r="BW18" s="235">
        <v>0</v>
      </c>
      <c r="BX18" s="235">
        <f>BS18+BU18+BW18</f>
        <v>0</v>
      </c>
      <c r="BY18" s="236"/>
      <c r="BZ18" s="233">
        <v>0</v>
      </c>
      <c r="CA18" s="234"/>
      <c r="CB18" s="234">
        <v>0</v>
      </c>
      <c r="CC18" s="234"/>
      <c r="CD18" s="235">
        <v>0</v>
      </c>
      <c r="CE18" s="235">
        <f>BZ18+CB18+CD18</f>
        <v>0</v>
      </c>
      <c r="CF18" s="236"/>
      <c r="CG18" s="233">
        <v>0</v>
      </c>
      <c r="CH18" s="234"/>
      <c r="CI18" s="234">
        <v>0</v>
      </c>
      <c r="CJ18" s="234"/>
      <c r="CK18" s="235">
        <v>0</v>
      </c>
      <c r="CL18" s="235">
        <f>CG18+CI18+CK18</f>
        <v>0</v>
      </c>
      <c r="CM18" s="236"/>
      <c r="CN18" s="233">
        <v>0</v>
      </c>
      <c r="CO18" s="234"/>
      <c r="CP18" s="234">
        <v>0</v>
      </c>
      <c r="CQ18" s="234"/>
      <c r="CR18" s="235">
        <v>0</v>
      </c>
      <c r="CS18" s="235">
        <f>CN18+CP18+CR18</f>
        <v>0</v>
      </c>
      <c r="CT18" s="236"/>
      <c r="CU18" s="233">
        <v>0</v>
      </c>
      <c r="CV18" s="234"/>
      <c r="CW18" s="234">
        <v>0</v>
      </c>
      <c r="CX18" s="234"/>
      <c r="CY18" s="235">
        <v>0</v>
      </c>
      <c r="CZ18" s="235">
        <f>CU18+CW18+CY18</f>
        <v>0</v>
      </c>
      <c r="DA18" s="236"/>
    </row>
    <row r="19" spans="1:105" s="206" customFormat="1" x14ac:dyDescent="0.35">
      <c r="A19" s="237" t="s">
        <v>12</v>
      </c>
      <c r="B19" s="238">
        <f>B16+B18</f>
        <v>2663003</v>
      </c>
      <c r="C19" s="239"/>
      <c r="D19" s="239">
        <f>D16+D18</f>
        <v>2800297</v>
      </c>
      <c r="E19" s="239"/>
      <c r="F19" s="240">
        <f>F16+F18</f>
        <v>5463300</v>
      </c>
      <c r="G19" s="239"/>
      <c r="H19" s="238">
        <f>H16+H18</f>
        <v>2051</v>
      </c>
      <c r="I19" s="239"/>
      <c r="J19" s="239">
        <f>J16+J18</f>
        <v>2068</v>
      </c>
      <c r="K19" s="239"/>
      <c r="L19" s="240">
        <f>L16+L18</f>
        <v>0</v>
      </c>
      <c r="M19" s="240">
        <f>M16+M18</f>
        <v>4119</v>
      </c>
      <c r="N19" s="241"/>
      <c r="O19" s="238">
        <f>O16+O18</f>
        <v>2032</v>
      </c>
      <c r="P19" s="239"/>
      <c r="Q19" s="239">
        <f>Q16+Q18</f>
        <v>2038</v>
      </c>
      <c r="R19" s="239"/>
      <c r="S19" s="240">
        <f>S16+S18</f>
        <v>0</v>
      </c>
      <c r="T19" s="240">
        <f>T16+T18</f>
        <v>4070</v>
      </c>
      <c r="U19" s="241"/>
      <c r="V19" s="238">
        <f>V16+V18</f>
        <v>2005</v>
      </c>
      <c r="W19" s="239"/>
      <c r="X19" s="239">
        <f>X16+X18</f>
        <v>1995</v>
      </c>
      <c r="Y19" s="239"/>
      <c r="Z19" s="240">
        <f>Z16+Z18</f>
        <v>0</v>
      </c>
      <c r="AA19" s="240">
        <f>AA16+AA18</f>
        <v>4000</v>
      </c>
      <c r="AB19" s="241"/>
      <c r="AC19" s="238">
        <f>AC16+AC18</f>
        <v>1963</v>
      </c>
      <c r="AD19" s="239"/>
      <c r="AE19" s="239">
        <f>AE16+AE18</f>
        <v>1949</v>
      </c>
      <c r="AF19" s="239"/>
      <c r="AG19" s="240">
        <f>AG16+AG18</f>
        <v>0</v>
      </c>
      <c r="AH19" s="240">
        <f>AH16+AH18</f>
        <v>3912</v>
      </c>
      <c r="AI19" s="241"/>
      <c r="AJ19" s="238">
        <f>AJ16+AJ18</f>
        <v>1901</v>
      </c>
      <c r="AK19" s="239"/>
      <c r="AL19" s="239">
        <f>AL16+AL18</f>
        <v>1880</v>
      </c>
      <c r="AM19" s="239"/>
      <c r="AN19" s="240">
        <f>AN16+AN18</f>
        <v>0</v>
      </c>
      <c r="AO19" s="240">
        <f>AO16+AO18</f>
        <v>3781</v>
      </c>
      <c r="AP19" s="241"/>
      <c r="AQ19" s="238">
        <f>AQ16+AQ18</f>
        <v>1794</v>
      </c>
      <c r="AR19" s="239"/>
      <c r="AS19" s="239">
        <f>AS16+AS18</f>
        <v>1757</v>
      </c>
      <c r="AT19" s="239"/>
      <c r="AU19" s="240">
        <f>AU16+AU18</f>
        <v>0</v>
      </c>
      <c r="AV19" s="242">
        <f>AV16+AV18</f>
        <v>3551</v>
      </c>
      <c r="AW19" s="241"/>
      <c r="AX19" s="238">
        <f>AX16+AX18</f>
        <v>1639</v>
      </c>
      <c r="AY19" s="239"/>
      <c r="AZ19" s="239">
        <f>AZ16+AZ18</f>
        <v>1576</v>
      </c>
      <c r="BA19" s="239"/>
      <c r="BB19" s="240">
        <f>BB16+BB18</f>
        <v>0</v>
      </c>
      <c r="BC19" s="240">
        <f>BC16+BC18</f>
        <v>3215</v>
      </c>
      <c r="BD19" s="241"/>
      <c r="BE19" s="238">
        <f>BE16+BE18</f>
        <v>1445</v>
      </c>
      <c r="BF19" s="239"/>
      <c r="BG19" s="239">
        <f>BG16+BG18</f>
        <v>1355</v>
      </c>
      <c r="BH19" s="239"/>
      <c r="BI19" s="240">
        <f>BI16+BI18</f>
        <v>0</v>
      </c>
      <c r="BJ19" s="240">
        <f>BJ16+BJ18</f>
        <v>2800</v>
      </c>
      <c r="BK19" s="241"/>
      <c r="BL19" s="238">
        <f>BL16+BL18</f>
        <v>1198</v>
      </c>
      <c r="BM19" s="239"/>
      <c r="BN19" s="239">
        <f>BN16+BN18</f>
        <v>1076</v>
      </c>
      <c r="BO19" s="239"/>
      <c r="BP19" s="240">
        <f>BP16+BP18</f>
        <v>0</v>
      </c>
      <c r="BQ19" s="240">
        <f>BQ16+BQ18</f>
        <v>2274</v>
      </c>
      <c r="BR19" s="241"/>
      <c r="BS19" s="238">
        <f>BS16+BS18</f>
        <v>884</v>
      </c>
      <c r="BT19" s="239"/>
      <c r="BU19" s="239">
        <f>BU16+BU18</f>
        <v>730</v>
      </c>
      <c r="BV19" s="239"/>
      <c r="BW19" s="240">
        <f>BW16+BW18</f>
        <v>0</v>
      </c>
      <c r="BX19" s="240">
        <f>BX16+BX18</f>
        <v>1614</v>
      </c>
      <c r="BY19" s="241"/>
      <c r="BZ19" s="238">
        <f>BZ16+BZ18</f>
        <v>544</v>
      </c>
      <c r="CA19" s="239"/>
      <c r="CB19" s="239">
        <f>CB16+CB18</f>
        <v>420</v>
      </c>
      <c r="CC19" s="239"/>
      <c r="CD19" s="240">
        <f>CD16+CD18</f>
        <v>0</v>
      </c>
      <c r="CE19" s="240">
        <f>CE16+CE18</f>
        <v>964</v>
      </c>
      <c r="CF19" s="241"/>
      <c r="CG19" s="238">
        <f>CG16+CG18</f>
        <v>196</v>
      </c>
      <c r="CH19" s="239"/>
      <c r="CI19" s="239">
        <f>CI16+CI18</f>
        <v>158</v>
      </c>
      <c r="CJ19" s="239"/>
      <c r="CK19" s="240">
        <f>CK16+CK18</f>
        <v>0</v>
      </c>
      <c r="CL19" s="240">
        <f>CL16+CL18</f>
        <v>354</v>
      </c>
      <c r="CM19" s="241"/>
      <c r="CN19" s="238">
        <f>CN16+CN18</f>
        <v>41</v>
      </c>
      <c r="CO19" s="239"/>
      <c r="CP19" s="239">
        <f>CP16+CP18</f>
        <v>31</v>
      </c>
      <c r="CQ19" s="239"/>
      <c r="CR19" s="240">
        <f>CR16+CR18</f>
        <v>0</v>
      </c>
      <c r="CS19" s="240">
        <f>CS16+CS18</f>
        <v>72</v>
      </c>
      <c r="CT19" s="241"/>
      <c r="CU19" s="238">
        <f>CU16+CU18</f>
        <v>5</v>
      </c>
      <c r="CV19" s="239"/>
      <c r="CW19" s="239">
        <f>CW16+CW18</f>
        <v>5</v>
      </c>
      <c r="CX19" s="239"/>
      <c r="CY19" s="240">
        <f>CY16+CY18</f>
        <v>0</v>
      </c>
      <c r="CZ19" s="240">
        <f>CZ16+CZ18</f>
        <v>10</v>
      </c>
      <c r="DA19" s="241"/>
    </row>
    <row r="20" spans="1:105" s="243" customFormat="1" x14ac:dyDescent="0.35">
      <c r="CL20" s="244"/>
    </row>
    <row r="21" spans="1:105" s="243" customFormat="1" x14ac:dyDescent="0.35">
      <c r="CL21" s="244"/>
    </row>
    <row r="22" spans="1:105" s="243" customFormat="1" x14ac:dyDescent="0.35">
      <c r="BE22" s="105"/>
      <c r="BF22" s="105"/>
      <c r="BG22" s="105"/>
      <c r="BH22" s="105"/>
      <c r="BI22" s="105"/>
      <c r="BJ22" s="105"/>
      <c r="BK22" s="105"/>
      <c r="BL22" s="105"/>
      <c r="BM22" s="105"/>
      <c r="CL22" s="244"/>
    </row>
    <row r="23" spans="1:105" s="243" customFormat="1" x14ac:dyDescent="0.35">
      <c r="BE23" s="105"/>
      <c r="BF23" s="105"/>
      <c r="BG23" s="105"/>
      <c r="BH23" s="105"/>
      <c r="BI23" s="105"/>
      <c r="BJ23" s="105"/>
      <c r="BK23" s="105"/>
      <c r="BL23" s="105"/>
      <c r="BM23" s="105"/>
      <c r="CL23" s="244"/>
    </row>
    <row r="24" spans="1:105" s="243" customFormat="1" x14ac:dyDescent="0.35">
      <c r="BE24" s="105"/>
      <c r="BF24" s="105"/>
      <c r="BG24" s="105"/>
      <c r="BH24" s="105"/>
      <c r="BI24" s="105"/>
      <c r="BJ24" s="105"/>
      <c r="BK24" s="105"/>
      <c r="BL24" s="105"/>
      <c r="BM24" s="105"/>
      <c r="CL24" s="244"/>
    </row>
    <row r="25" spans="1:105" s="243" customFormat="1" ht="15.5" customHeight="1" x14ac:dyDescent="0.35">
      <c r="A25" s="245" t="s">
        <v>41</v>
      </c>
      <c r="AQ25" s="246"/>
      <c r="AR25" s="246"/>
      <c r="AS25" s="246"/>
      <c r="AT25" s="246"/>
      <c r="AU25" s="246"/>
      <c r="AV25" s="246"/>
      <c r="AW25" s="246"/>
      <c r="AX25" s="246"/>
      <c r="AY25" s="246"/>
      <c r="AZ25" s="246"/>
      <c r="BA25" s="246"/>
      <c r="BB25" s="246"/>
      <c r="BC25" s="246"/>
      <c r="BD25" s="246"/>
      <c r="BE25" s="247"/>
      <c r="BF25" s="248"/>
      <c r="BG25" s="248"/>
      <c r="BH25" s="248"/>
      <c r="BI25" s="248"/>
      <c r="BJ25" s="248"/>
      <c r="BK25" s="105"/>
      <c r="BL25" s="105"/>
      <c r="BM25" s="105"/>
    </row>
    <row r="26" spans="1:105" s="243" customFormat="1" x14ac:dyDescent="0.35">
      <c r="A26" s="249" t="s">
        <v>91</v>
      </c>
      <c r="B26" s="250" t="s">
        <v>39</v>
      </c>
      <c r="C26" s="250"/>
      <c r="D26" s="251"/>
      <c r="E26" s="251"/>
      <c r="F26" s="252"/>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53"/>
      <c r="AL26" s="253"/>
      <c r="AM26" s="253"/>
      <c r="AN26" s="253"/>
      <c r="AO26" s="253"/>
      <c r="AP26" s="253"/>
      <c r="AQ26" s="246"/>
      <c r="AR26" s="246"/>
      <c r="AS26" s="246"/>
      <c r="AT26" s="246"/>
      <c r="AU26" s="246"/>
      <c r="AV26" s="246"/>
      <c r="AW26" s="246"/>
      <c r="AX26" s="246"/>
      <c r="AY26" s="246"/>
      <c r="AZ26" s="246"/>
      <c r="BA26" s="246"/>
      <c r="BB26" s="246"/>
      <c r="BC26" s="246"/>
      <c r="BD26" s="246"/>
      <c r="BE26" s="247"/>
      <c r="BF26" s="248"/>
      <c r="BG26" s="248"/>
      <c r="BH26" s="248"/>
      <c r="BI26" s="248"/>
      <c r="BJ26" s="248"/>
      <c r="BK26" s="254"/>
      <c r="BL26" s="254"/>
      <c r="BM26" s="254"/>
      <c r="BN26" s="255"/>
      <c r="BO26" s="255"/>
      <c r="BP26" s="255"/>
      <c r="BQ26" s="255"/>
      <c r="BR26" s="255"/>
      <c r="BS26" s="253"/>
      <c r="BT26" s="253"/>
      <c r="BU26" s="253"/>
      <c r="BV26" s="253"/>
      <c r="BW26" s="253"/>
      <c r="BX26" s="253"/>
      <c r="BY26" s="253"/>
      <c r="BZ26" s="253"/>
      <c r="CA26" s="253"/>
      <c r="CB26" s="253"/>
      <c r="CC26" s="253"/>
      <c r="CD26" s="253"/>
      <c r="CE26" s="253"/>
      <c r="CF26" s="253"/>
      <c r="CG26" s="253"/>
      <c r="CH26" s="253"/>
      <c r="CI26" s="253"/>
      <c r="CJ26" s="256"/>
    </row>
    <row r="27" spans="1:105" s="243" customFormat="1" x14ac:dyDescent="0.35">
      <c r="A27" s="257"/>
      <c r="B27" s="257" t="s">
        <v>43</v>
      </c>
      <c r="C27" s="258" t="s">
        <v>40</v>
      </c>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53"/>
      <c r="AL27" s="253"/>
      <c r="AM27" s="253"/>
      <c r="AN27" s="253"/>
      <c r="AO27" s="253"/>
      <c r="AP27" s="253"/>
      <c r="AQ27" s="246"/>
      <c r="AR27" s="246"/>
      <c r="AS27" s="246"/>
      <c r="AT27" s="246"/>
      <c r="AU27" s="246"/>
      <c r="AV27" s="246"/>
      <c r="AW27" s="246"/>
      <c r="AX27" s="246"/>
      <c r="AY27" s="246"/>
      <c r="AZ27" s="246"/>
      <c r="BA27" s="246"/>
      <c r="BB27" s="246"/>
      <c r="BC27" s="246"/>
      <c r="BD27" s="246"/>
      <c r="BE27" s="247"/>
      <c r="BF27" s="248"/>
      <c r="BG27" s="248"/>
      <c r="BH27" s="248"/>
      <c r="BI27" s="248"/>
      <c r="BJ27" s="248"/>
      <c r="BK27" s="254"/>
      <c r="BL27" s="254"/>
      <c r="BM27" s="254"/>
      <c r="BN27" s="255"/>
      <c r="BO27" s="255"/>
      <c r="BP27" s="255"/>
      <c r="BQ27" s="255"/>
      <c r="BR27" s="255"/>
      <c r="BS27" s="253"/>
      <c r="BT27" s="253"/>
      <c r="BU27" s="253"/>
      <c r="BV27" s="253"/>
      <c r="BW27" s="253"/>
      <c r="BX27" s="253"/>
      <c r="BY27" s="253"/>
      <c r="BZ27" s="253"/>
      <c r="CA27" s="253"/>
      <c r="CB27" s="253"/>
      <c r="CC27" s="253"/>
      <c r="CD27" s="253"/>
      <c r="CE27" s="253"/>
      <c r="CF27" s="253"/>
      <c r="CG27" s="253"/>
      <c r="CH27" s="253"/>
      <c r="CI27" s="253"/>
    </row>
    <row r="28" spans="1:105" s="243" customFormat="1" x14ac:dyDescent="0.35">
      <c r="A28" s="257"/>
      <c r="B28" s="259"/>
      <c r="C28" s="206"/>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55"/>
      <c r="AK28" s="255"/>
      <c r="AL28" s="255"/>
      <c r="AM28" s="255"/>
      <c r="AN28" s="255"/>
      <c r="AO28" s="255"/>
      <c r="AP28" s="255"/>
      <c r="AQ28" s="246"/>
      <c r="AR28" s="246"/>
      <c r="AS28" s="246"/>
      <c r="AT28" s="246"/>
      <c r="AU28" s="246"/>
      <c r="AV28" s="246"/>
      <c r="AW28" s="246"/>
      <c r="AX28" s="246"/>
      <c r="AY28" s="246"/>
      <c r="AZ28" s="246"/>
      <c r="BA28" s="246"/>
      <c r="BB28" s="246"/>
      <c r="BC28" s="246"/>
      <c r="BD28" s="246"/>
      <c r="BE28" s="248"/>
      <c r="BF28" s="248"/>
      <c r="BG28" s="248"/>
      <c r="BH28" s="248"/>
      <c r="BI28" s="248"/>
      <c r="BJ28" s="248"/>
      <c r="BK28" s="254"/>
      <c r="BL28" s="254"/>
      <c r="BM28" s="254"/>
      <c r="BN28" s="255"/>
      <c r="BO28" s="255"/>
      <c r="BP28" s="255"/>
      <c r="BQ28" s="255"/>
      <c r="BR28" s="255"/>
      <c r="BS28" s="253"/>
      <c r="BT28" s="253"/>
      <c r="BU28" s="253"/>
      <c r="BV28" s="253"/>
      <c r="BW28" s="253"/>
      <c r="BX28" s="253"/>
      <c r="BY28" s="253"/>
      <c r="BZ28" s="253"/>
      <c r="CA28" s="253"/>
      <c r="CB28" s="253"/>
      <c r="CC28" s="253"/>
      <c r="CD28" s="253"/>
      <c r="CE28" s="253"/>
      <c r="CF28" s="253"/>
      <c r="CG28" s="253"/>
      <c r="CH28" s="253"/>
      <c r="CI28" s="253"/>
    </row>
    <row r="29" spans="1:105" s="243" customFormat="1" x14ac:dyDescent="0.35">
      <c r="A29" s="261"/>
      <c r="B29" s="262"/>
      <c r="C29" s="261"/>
      <c r="D29" s="255"/>
      <c r="E29" s="255"/>
      <c r="F29" s="255"/>
      <c r="G29" s="255"/>
      <c r="H29" s="255"/>
      <c r="I29" s="255"/>
      <c r="J29" s="255"/>
      <c r="K29" s="255"/>
      <c r="L29" s="255"/>
      <c r="M29" s="255"/>
      <c r="N29" s="255"/>
      <c r="O29" s="255"/>
      <c r="P29" s="255"/>
      <c r="Q29" s="255"/>
      <c r="R29" s="255"/>
      <c r="S29" s="255"/>
      <c r="T29" s="255"/>
      <c r="U29" s="255"/>
      <c r="V29" s="255"/>
      <c r="W29" s="255"/>
      <c r="X29" s="255"/>
      <c r="Y29" s="255"/>
      <c r="Z29" s="255"/>
      <c r="AA29" s="255"/>
      <c r="AB29" s="255"/>
      <c r="AC29" s="255"/>
      <c r="AD29" s="255"/>
      <c r="AE29" s="255"/>
      <c r="AF29" s="255"/>
      <c r="AG29" s="255"/>
      <c r="AH29" s="255"/>
      <c r="AI29" s="255"/>
      <c r="AJ29" s="255"/>
      <c r="AK29" s="255"/>
      <c r="AL29" s="255"/>
      <c r="AM29" s="255"/>
      <c r="AN29" s="255"/>
      <c r="AO29" s="255"/>
      <c r="AP29" s="255"/>
      <c r="AQ29" s="246"/>
      <c r="AR29" s="246"/>
      <c r="AS29" s="246"/>
      <c r="AT29" s="246"/>
      <c r="AU29" s="246"/>
      <c r="AV29" s="246"/>
      <c r="AW29" s="246"/>
      <c r="AX29" s="246"/>
      <c r="AY29" s="246"/>
      <c r="AZ29" s="246"/>
      <c r="BA29" s="246"/>
      <c r="BB29" s="246"/>
      <c r="BC29" s="246"/>
      <c r="BD29" s="246"/>
      <c r="BE29" s="263"/>
      <c r="BF29" s="263"/>
      <c r="BG29" s="263"/>
      <c r="BH29" s="263"/>
      <c r="BI29" s="263"/>
      <c r="BJ29" s="263"/>
      <c r="BK29" s="255"/>
      <c r="BL29" s="255"/>
      <c r="BM29" s="255"/>
      <c r="BN29" s="255"/>
      <c r="BO29" s="255"/>
      <c r="BP29" s="255"/>
      <c r="BQ29" s="255"/>
      <c r="BR29" s="255"/>
      <c r="BS29" s="255"/>
      <c r="BT29" s="255"/>
      <c r="BU29" s="255"/>
      <c r="BV29" s="255"/>
      <c r="BW29" s="255"/>
      <c r="BX29" s="255"/>
      <c r="BY29" s="255"/>
      <c r="BZ29" s="255"/>
      <c r="CA29" s="255"/>
      <c r="CB29" s="255"/>
      <c r="CC29" s="255"/>
      <c r="CD29" s="255"/>
      <c r="CE29" s="255"/>
      <c r="CF29" s="255"/>
      <c r="CG29" s="255"/>
      <c r="CH29" s="255"/>
      <c r="CI29" s="255"/>
    </row>
    <row r="30" spans="1:105" s="243" customFormat="1" ht="15.5" customHeight="1" x14ac:dyDescent="0.35">
      <c r="A30" s="264" t="s">
        <v>45</v>
      </c>
      <c r="B30" s="257" t="s">
        <v>42</v>
      </c>
      <c r="C30" s="257"/>
      <c r="D30" s="253"/>
      <c r="E30" s="253"/>
      <c r="F30" s="253"/>
      <c r="G30" s="253"/>
      <c r="H30" s="25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53"/>
      <c r="AL30" s="253"/>
      <c r="AM30" s="253"/>
      <c r="AN30" s="253"/>
      <c r="AO30" s="253"/>
      <c r="AP30" s="253"/>
      <c r="AQ30" s="263"/>
      <c r="AR30" s="263"/>
      <c r="AS30" s="263"/>
      <c r="AT30" s="263"/>
      <c r="AU30" s="263"/>
      <c r="AV30" s="263"/>
      <c r="AW30" s="263"/>
      <c r="AX30" s="263"/>
      <c r="AY30" s="263"/>
      <c r="AZ30" s="263"/>
      <c r="BA30" s="263"/>
      <c r="BB30" s="263"/>
      <c r="BC30" s="263"/>
      <c r="BD30" s="263"/>
      <c r="BE30" s="263"/>
      <c r="BF30" s="263"/>
      <c r="BG30" s="263"/>
      <c r="BH30" s="263"/>
      <c r="BI30" s="263"/>
      <c r="BJ30" s="263"/>
      <c r="BK30" s="253"/>
      <c r="BL30" s="253"/>
      <c r="BM30" s="253"/>
      <c r="BN30" s="253"/>
      <c r="BO30" s="253"/>
      <c r="BP30" s="253"/>
      <c r="BQ30" s="253"/>
      <c r="BR30" s="253"/>
      <c r="BS30" s="253"/>
      <c r="BT30" s="253"/>
      <c r="BU30" s="253"/>
      <c r="BV30" s="253"/>
      <c r="BW30" s="253"/>
      <c r="BX30" s="253"/>
      <c r="BY30" s="253"/>
      <c r="BZ30" s="253"/>
      <c r="CA30" s="253"/>
      <c r="CB30" s="253"/>
      <c r="CC30" s="253"/>
      <c r="CD30" s="253"/>
      <c r="CE30" s="253"/>
      <c r="CF30" s="253"/>
      <c r="CG30" s="253"/>
      <c r="CH30" s="253"/>
      <c r="CI30" s="253"/>
    </row>
    <row r="31" spans="1:105" s="243" customFormat="1" x14ac:dyDescent="0.35">
      <c r="A31" s="264" t="s">
        <v>46</v>
      </c>
      <c r="B31" s="243" t="s">
        <v>44</v>
      </c>
      <c r="C31" s="259"/>
      <c r="D31" s="253"/>
      <c r="E31" s="253"/>
      <c r="F31" s="253"/>
      <c r="G31" s="253"/>
      <c r="H31" s="253"/>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53"/>
      <c r="AL31" s="253"/>
      <c r="AM31" s="253"/>
      <c r="AN31" s="253"/>
      <c r="AO31" s="253"/>
      <c r="AP31" s="253"/>
      <c r="AQ31" s="263"/>
      <c r="AR31" s="263"/>
      <c r="AS31" s="263"/>
      <c r="AT31" s="263"/>
      <c r="AU31" s="263"/>
      <c r="AV31" s="263"/>
      <c r="AW31" s="263"/>
      <c r="AX31" s="263"/>
      <c r="AY31" s="263"/>
      <c r="AZ31" s="263"/>
      <c r="BA31" s="263"/>
      <c r="BB31" s="263"/>
      <c r="BC31" s="263"/>
      <c r="BD31" s="263"/>
      <c r="BE31" s="263"/>
      <c r="BF31" s="263"/>
      <c r="BG31" s="263"/>
      <c r="BH31" s="263"/>
      <c r="BI31" s="263"/>
      <c r="BJ31" s="263"/>
      <c r="BK31" s="253"/>
      <c r="BL31" s="253"/>
      <c r="BM31" s="253"/>
      <c r="BN31" s="253"/>
      <c r="BO31" s="253"/>
      <c r="BP31" s="253"/>
      <c r="BQ31" s="253"/>
      <c r="BR31" s="253"/>
      <c r="BS31" s="253"/>
      <c r="BT31" s="253"/>
      <c r="BU31" s="253"/>
      <c r="BV31" s="253"/>
      <c r="BW31" s="253"/>
      <c r="BX31" s="253"/>
      <c r="BY31" s="253"/>
      <c r="BZ31" s="253"/>
      <c r="CA31" s="253"/>
      <c r="CB31" s="253"/>
      <c r="CC31" s="253"/>
      <c r="CD31" s="253"/>
      <c r="CE31" s="253"/>
      <c r="CF31" s="253"/>
      <c r="CG31" s="253"/>
      <c r="CH31" s="253"/>
      <c r="CI31" s="253"/>
    </row>
    <row r="32" spans="1:105" s="243" customFormat="1" x14ac:dyDescent="0.35">
      <c r="A32" s="265"/>
      <c r="B32" s="257" t="s">
        <v>43</v>
      </c>
      <c r="C32" s="266" t="s">
        <v>31</v>
      </c>
      <c r="D32" s="25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3"/>
      <c r="AL32" s="253"/>
      <c r="AM32" s="253"/>
      <c r="AN32" s="253"/>
      <c r="AO32" s="253"/>
      <c r="AP32" s="253"/>
      <c r="AQ32" s="253"/>
      <c r="AR32" s="253"/>
      <c r="AS32" s="253"/>
      <c r="AT32" s="253"/>
      <c r="AU32" s="253"/>
      <c r="AV32" s="253"/>
      <c r="AW32" s="253"/>
      <c r="AX32" s="253"/>
      <c r="AY32" s="253"/>
      <c r="AZ32" s="253"/>
      <c r="BA32" s="253"/>
      <c r="BB32" s="253"/>
      <c r="BC32" s="253"/>
      <c r="BD32" s="253"/>
      <c r="BE32" s="253"/>
      <c r="BF32" s="253"/>
      <c r="BG32" s="253"/>
      <c r="BH32" s="253"/>
      <c r="BI32" s="253"/>
      <c r="BJ32" s="253"/>
      <c r="BK32" s="253"/>
      <c r="BL32" s="253"/>
      <c r="BM32" s="253"/>
      <c r="BN32" s="253"/>
      <c r="BO32" s="253"/>
      <c r="BP32" s="253"/>
      <c r="BQ32" s="253"/>
      <c r="BR32" s="253"/>
      <c r="BS32" s="253"/>
      <c r="BT32" s="253"/>
      <c r="BU32" s="253"/>
      <c r="BV32" s="253"/>
      <c r="BW32" s="253"/>
      <c r="BX32" s="253"/>
      <c r="BY32" s="253"/>
      <c r="BZ32" s="253"/>
      <c r="CA32" s="253"/>
      <c r="CB32" s="253"/>
      <c r="CC32" s="253"/>
      <c r="CD32" s="253"/>
      <c r="CE32" s="253"/>
      <c r="CF32" s="253"/>
      <c r="CG32" s="253"/>
      <c r="CH32" s="253"/>
      <c r="CI32" s="253"/>
    </row>
    <row r="33" spans="1:87" s="243" customFormat="1" ht="14.5" customHeight="1" x14ac:dyDescent="0.35">
      <c r="A33" s="267"/>
      <c r="D33" s="259"/>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c r="AG33" s="259"/>
      <c r="AH33" s="259"/>
      <c r="AI33" s="259"/>
      <c r="AJ33" s="259"/>
      <c r="AK33" s="259"/>
      <c r="AL33" s="259"/>
      <c r="AM33" s="259"/>
      <c r="AN33" s="259"/>
      <c r="AO33" s="259"/>
      <c r="AP33" s="259"/>
      <c r="AQ33" s="259"/>
      <c r="AR33" s="259"/>
      <c r="AS33" s="259"/>
      <c r="AT33" s="259"/>
      <c r="AU33" s="259"/>
      <c r="AV33" s="259"/>
      <c r="AW33" s="259"/>
      <c r="AX33" s="259"/>
      <c r="AY33" s="259"/>
      <c r="AZ33" s="253"/>
      <c r="BA33" s="253"/>
      <c r="BB33" s="253"/>
      <c r="BC33" s="253"/>
      <c r="BD33" s="253"/>
      <c r="BE33" s="253"/>
      <c r="BF33" s="253"/>
      <c r="BG33" s="253"/>
      <c r="BH33" s="253"/>
      <c r="BI33" s="253"/>
      <c r="BJ33" s="253"/>
      <c r="BK33" s="253"/>
      <c r="BL33" s="253"/>
      <c r="BM33" s="253"/>
      <c r="BN33" s="253"/>
      <c r="BO33" s="253"/>
      <c r="BP33" s="253"/>
      <c r="BQ33" s="253"/>
      <c r="BR33" s="253"/>
      <c r="BS33" s="253"/>
      <c r="BT33" s="253"/>
      <c r="BU33" s="253"/>
      <c r="BV33" s="253"/>
      <c r="BW33" s="253"/>
      <c r="BX33" s="253"/>
      <c r="BY33" s="253"/>
      <c r="BZ33" s="253"/>
      <c r="CA33" s="253"/>
      <c r="CB33" s="253"/>
      <c r="CC33" s="253"/>
      <c r="CD33" s="253"/>
      <c r="CE33" s="253"/>
      <c r="CF33" s="253"/>
      <c r="CG33" s="253"/>
      <c r="CH33" s="253"/>
      <c r="CI33" s="253"/>
    </row>
    <row r="34" spans="1:87" s="243" customFormat="1" x14ac:dyDescent="0.35">
      <c r="A34" s="268" t="s">
        <v>58</v>
      </c>
      <c r="B34" s="243" t="s">
        <v>94</v>
      </c>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3"/>
      <c r="AL34" s="253"/>
      <c r="AM34" s="253"/>
      <c r="AN34" s="253"/>
      <c r="AO34" s="253"/>
      <c r="AP34" s="253"/>
      <c r="AQ34" s="253"/>
      <c r="AR34" s="253"/>
      <c r="AS34" s="253"/>
      <c r="AT34" s="253"/>
      <c r="AU34" s="253"/>
      <c r="AV34" s="253"/>
      <c r="AW34" s="253"/>
      <c r="AX34" s="253"/>
      <c r="AY34" s="253"/>
      <c r="AZ34" s="253"/>
      <c r="BA34" s="253"/>
      <c r="BB34" s="253"/>
      <c r="BC34" s="253"/>
      <c r="BD34" s="253"/>
      <c r="BE34" s="253"/>
      <c r="BF34" s="253"/>
      <c r="BG34" s="253"/>
      <c r="BH34" s="253"/>
      <c r="BI34" s="253"/>
      <c r="BJ34" s="253"/>
      <c r="BK34" s="253"/>
      <c r="BL34" s="253"/>
      <c r="BM34" s="253"/>
      <c r="BN34" s="253"/>
      <c r="BO34" s="253"/>
      <c r="BP34" s="253"/>
      <c r="BQ34" s="253"/>
      <c r="BR34" s="253"/>
      <c r="BS34" s="253"/>
      <c r="BT34" s="253"/>
      <c r="BU34" s="253"/>
      <c r="BV34" s="253"/>
      <c r="BW34" s="253"/>
      <c r="BX34" s="253"/>
      <c r="BY34" s="253"/>
      <c r="BZ34" s="253"/>
      <c r="CA34" s="253"/>
      <c r="CB34" s="253"/>
      <c r="CC34" s="253"/>
      <c r="CD34" s="253"/>
      <c r="CE34" s="253"/>
      <c r="CF34" s="253"/>
      <c r="CG34" s="253"/>
      <c r="CH34" s="253"/>
      <c r="CI34" s="253"/>
    </row>
    <row r="35" spans="1:87" s="10" customFormat="1" x14ac:dyDescent="0.35">
      <c r="A35" s="9"/>
      <c r="B35" s="9"/>
      <c r="C35" s="8"/>
      <c r="D35" s="9"/>
      <c r="E35" s="9"/>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row>
    <row r="36" spans="1:87" s="10" customFormat="1" x14ac:dyDescent="0.35">
      <c r="A36" s="9"/>
      <c r="B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row>
    <row r="37" spans="1:87" s="10" customFormat="1" x14ac:dyDescent="0.35">
      <c r="A37" s="9"/>
      <c r="B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row>
    <row r="38" spans="1:87" x14ac:dyDescent="0.35">
      <c r="A38" s="178"/>
      <c r="B38" s="9"/>
    </row>
    <row r="39" spans="1:87" x14ac:dyDescent="0.35">
      <c r="A39" s="178"/>
      <c r="B39" s="9"/>
      <c r="D39" s="9"/>
      <c r="E39" s="9"/>
    </row>
    <row r="40" spans="1:87" x14ac:dyDescent="0.35">
      <c r="A40" s="179"/>
      <c r="B40" s="9"/>
      <c r="D40" s="9"/>
      <c r="E40" s="9"/>
      <c r="F40" s="9"/>
    </row>
    <row r="41" spans="1:87" x14ac:dyDescent="0.35">
      <c r="A41" s="179"/>
      <c r="B41" s="9"/>
      <c r="C41" s="11"/>
      <c r="D41" s="9"/>
      <c r="E41" s="9"/>
      <c r="F41" s="9"/>
    </row>
    <row r="42" spans="1:87" x14ac:dyDescent="0.35">
      <c r="A42" s="180"/>
      <c r="B42" s="9"/>
      <c r="D42" s="9"/>
      <c r="E42" s="9"/>
    </row>
    <row r="43" spans="1:87" x14ac:dyDescent="0.35">
      <c r="A43" s="180"/>
      <c r="B43" s="9"/>
      <c r="C43" s="9"/>
      <c r="D43" s="9"/>
      <c r="E43" s="9"/>
    </row>
    <row r="44" spans="1:87" x14ac:dyDescent="0.35">
      <c r="A44" s="180"/>
      <c r="B44" s="9"/>
      <c r="D44" s="9"/>
      <c r="E44" s="9"/>
    </row>
    <row r="45" spans="1:87" x14ac:dyDescent="0.35">
      <c r="A45" s="180"/>
      <c r="B45" s="9"/>
      <c r="C45" s="11"/>
      <c r="D45" s="9"/>
      <c r="E45" s="9"/>
    </row>
    <row r="46" spans="1:87" x14ac:dyDescent="0.35">
      <c r="A46" s="180"/>
      <c r="B46" s="9"/>
      <c r="D46" s="9"/>
    </row>
    <row r="47" spans="1:87" x14ac:dyDescent="0.35">
      <c r="A47" s="180"/>
      <c r="B47" s="9"/>
      <c r="C47" s="9"/>
      <c r="D47" s="9"/>
    </row>
    <row r="48" spans="1:87" x14ac:dyDescent="0.35">
      <c r="A48" s="180"/>
      <c r="B48" s="9"/>
      <c r="D48" s="9"/>
    </row>
    <row r="49" spans="1:4" x14ac:dyDescent="0.35">
      <c r="A49" s="180"/>
      <c r="B49" s="9"/>
      <c r="C49" s="11"/>
      <c r="D49" s="9"/>
    </row>
    <row r="50" spans="1:4" x14ac:dyDescent="0.35">
      <c r="A50" s="180"/>
      <c r="B50" s="9"/>
    </row>
    <row r="51" spans="1:4" x14ac:dyDescent="0.35">
      <c r="A51" s="180"/>
      <c r="B51" s="9"/>
      <c r="C51" s="9"/>
    </row>
    <row r="52" spans="1:4" x14ac:dyDescent="0.35">
      <c r="A52" s="180"/>
      <c r="B52" s="9"/>
    </row>
    <row r="53" spans="1:4" x14ac:dyDescent="0.35">
      <c r="A53" s="180"/>
      <c r="B53" s="9"/>
      <c r="C53" s="11"/>
    </row>
    <row r="54" spans="1:4" x14ac:dyDescent="0.35">
      <c r="A54" s="180"/>
      <c r="B54" s="9"/>
    </row>
    <row r="55" spans="1:4" x14ac:dyDescent="0.35">
      <c r="A55" s="180"/>
      <c r="B55" s="9"/>
    </row>
  </sheetData>
  <mergeCells count="24">
    <mergeCell ref="O6:U6"/>
    <mergeCell ref="A54:A55"/>
    <mergeCell ref="A44:A45"/>
    <mergeCell ref="A46:A47"/>
    <mergeCell ref="A48:A49"/>
    <mergeCell ref="A50:A51"/>
    <mergeCell ref="A52:A53"/>
    <mergeCell ref="H6:N6"/>
    <mergeCell ref="CN6:CT6"/>
    <mergeCell ref="CU6:DA6"/>
    <mergeCell ref="A38:A39"/>
    <mergeCell ref="A40:A41"/>
    <mergeCell ref="A42:A43"/>
    <mergeCell ref="CG6:CM6"/>
    <mergeCell ref="B6:G6"/>
    <mergeCell ref="BZ6:CF6"/>
    <mergeCell ref="BS6:BY6"/>
    <mergeCell ref="BL6:BR6"/>
    <mergeCell ref="BE6:BK6"/>
    <mergeCell ref="AX6:BD6"/>
    <mergeCell ref="AQ6:AW6"/>
    <mergeCell ref="AC6:AI6"/>
    <mergeCell ref="AJ6:AP6"/>
    <mergeCell ref="V6:AB6"/>
  </mergeCells>
  <hyperlinks>
    <hyperlink ref="C27" r:id="rId1"/>
    <hyperlink ref="C32" r:id="rId2"/>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39"/>
  <sheetViews>
    <sheetView zoomScale="80" zoomScaleNormal="80" workbookViewId="0">
      <pane xSplit="2" ySplit="4" topLeftCell="C5" activePane="bottomRight" state="frozen"/>
      <selection pane="topRight" activeCell="C1" sqref="C1"/>
      <selection pane="bottomLeft" activeCell="A5" sqref="A5"/>
      <selection pane="bottomRight" activeCell="F37" sqref="F37"/>
    </sheetView>
  </sheetViews>
  <sheetFormatPr baseColWidth="10" defaultColWidth="10.6640625" defaultRowHeight="15.5" x14ac:dyDescent="0.35"/>
  <cols>
    <col min="1" max="1" width="12.75" style="8" customWidth="1"/>
    <col min="2" max="2" width="2.33203125" style="8" customWidth="1"/>
    <col min="3" max="7" width="11.25" style="8" customWidth="1"/>
    <col min="8" max="8" width="2.33203125" style="8" customWidth="1"/>
    <col min="9" max="50" width="10.6640625" style="8"/>
    <col min="51" max="71" width="9.58203125" style="8" customWidth="1"/>
    <col min="72" max="16384" width="10.6640625" style="8"/>
  </cols>
  <sheetData>
    <row r="1" spans="1:1069" s="3" customFormat="1" ht="18.5" x14ac:dyDescent="0.45">
      <c r="A1" s="1" t="s">
        <v>23</v>
      </c>
      <c r="B1" s="1"/>
      <c r="C1" s="2"/>
      <c r="D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5" x14ac:dyDescent="0.45">
      <c r="A2" s="2" t="s">
        <v>5</v>
      </c>
      <c r="B2" s="2" t="s">
        <v>25</v>
      </c>
      <c r="D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 x14ac:dyDescent="0.3">
      <c r="A3" s="4" t="s">
        <v>0</v>
      </c>
      <c r="B3" s="4"/>
      <c r="C3" s="5"/>
      <c r="D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9" x14ac:dyDescent="0.35">
      <c r="A5" s="110" t="s">
        <v>73</v>
      </c>
      <c r="B5" s="50"/>
      <c r="C5" s="45" t="s">
        <v>19</v>
      </c>
      <c r="D5" s="83" t="s">
        <v>20</v>
      </c>
      <c r="E5" s="84" t="s">
        <v>21</v>
      </c>
      <c r="F5" s="84" t="s">
        <v>22</v>
      </c>
      <c r="G5" s="85" t="s">
        <v>24</v>
      </c>
      <c r="I5" s="104"/>
      <c r="J5" s="104"/>
      <c r="K5" s="104"/>
    </row>
    <row r="6" spans="1:1069" s="13" customFormat="1" x14ac:dyDescent="0.35">
      <c r="A6" s="155">
        <v>44003</v>
      </c>
      <c r="B6" s="114"/>
      <c r="C6" s="156">
        <f t="shared" ref="C6:C7" si="0">SUM(D6:G6)</f>
        <v>4119</v>
      </c>
      <c r="D6" s="157">
        <v>1917</v>
      </c>
      <c r="E6" s="158">
        <v>286</v>
      </c>
      <c r="F6" s="158">
        <v>1909</v>
      </c>
      <c r="G6" s="159">
        <v>7</v>
      </c>
      <c r="I6" s="104"/>
      <c r="J6" s="104"/>
      <c r="K6" s="104"/>
    </row>
    <row r="7" spans="1:1069" s="13" customFormat="1" ht="16.5" x14ac:dyDescent="0.35">
      <c r="A7" s="160">
        <v>43996</v>
      </c>
      <c r="B7" s="109"/>
      <c r="C7" s="156">
        <f t="shared" si="0"/>
        <v>4070</v>
      </c>
      <c r="D7" s="161">
        <v>1897</v>
      </c>
      <c r="E7" s="156">
        <v>285</v>
      </c>
      <c r="F7" s="156">
        <v>1881</v>
      </c>
      <c r="G7" s="162">
        <v>7</v>
      </c>
      <c r="J7" s="104"/>
      <c r="K7" s="104"/>
    </row>
    <row r="8" spans="1:1069" s="10" customFormat="1" ht="15.5" customHeight="1" x14ac:dyDescent="0.35">
      <c r="A8" s="160">
        <v>43989</v>
      </c>
      <c r="B8" s="109"/>
      <c r="C8" s="156">
        <f t="shared" ref="C8:C19" si="1">SUM(D8:G8)</f>
        <v>4001</v>
      </c>
      <c r="D8" s="161">
        <v>1862</v>
      </c>
      <c r="E8" s="156">
        <v>278</v>
      </c>
      <c r="F8" s="156">
        <v>1854</v>
      </c>
      <c r="G8" s="162">
        <v>7</v>
      </c>
      <c r="L8" s="105"/>
    </row>
    <row r="9" spans="1:1069" s="10" customFormat="1" ht="15.5" customHeight="1" x14ac:dyDescent="0.35">
      <c r="A9" s="160">
        <v>43982</v>
      </c>
      <c r="B9" s="109"/>
      <c r="C9" s="106">
        <f t="shared" si="1"/>
        <v>3912</v>
      </c>
      <c r="D9" s="111">
        <v>1820</v>
      </c>
      <c r="E9" s="106">
        <v>271</v>
      </c>
      <c r="F9" s="106">
        <v>1815</v>
      </c>
      <c r="G9" s="108">
        <v>6</v>
      </c>
      <c r="I9" s="100"/>
      <c r="J9" s="7"/>
      <c r="K9" s="7"/>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row>
    <row r="10" spans="1:1069" s="10" customFormat="1" ht="15.5" customHeight="1" x14ac:dyDescent="0.35">
      <c r="A10" s="160">
        <v>43975</v>
      </c>
      <c r="B10" s="109"/>
      <c r="C10" s="106">
        <f t="shared" si="1"/>
        <v>3781</v>
      </c>
      <c r="D10" s="111">
        <v>1751</v>
      </c>
      <c r="E10" s="106">
        <v>264</v>
      </c>
      <c r="F10" s="106">
        <v>1760</v>
      </c>
      <c r="G10" s="108">
        <v>6</v>
      </c>
      <c r="I10" s="100"/>
      <c r="J10" s="7"/>
      <c r="K10" s="7"/>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row>
    <row r="11" spans="1:1069" ht="15.5" customHeight="1" x14ac:dyDescent="0.35">
      <c r="A11" s="101">
        <v>43968</v>
      </c>
      <c r="B11" s="154" t="s">
        <v>50</v>
      </c>
      <c r="C11" s="106">
        <f t="shared" si="1"/>
        <v>3551</v>
      </c>
      <c r="D11" s="107">
        <v>1627</v>
      </c>
      <c r="E11" s="106">
        <v>255</v>
      </c>
      <c r="F11" s="106">
        <v>1665</v>
      </c>
      <c r="G11" s="108">
        <v>4</v>
      </c>
      <c r="H11" s="10"/>
      <c r="I11" s="10"/>
      <c r="J11" s="10"/>
      <c r="K11" s="10"/>
    </row>
    <row r="12" spans="1:1069" ht="15.5" customHeight="1" x14ac:dyDescent="0.35">
      <c r="A12" s="102">
        <v>43961</v>
      </c>
      <c r="B12" s="99"/>
      <c r="C12" s="156">
        <f t="shared" si="1"/>
        <v>3215</v>
      </c>
      <c r="D12" s="161">
        <v>1440</v>
      </c>
      <c r="E12" s="156">
        <v>236</v>
      </c>
      <c r="F12" s="156">
        <v>1537</v>
      </c>
      <c r="G12" s="162">
        <v>2</v>
      </c>
      <c r="H12" s="10"/>
      <c r="I12" s="182"/>
      <c r="J12" s="182"/>
      <c r="K12" s="182"/>
      <c r="L12" s="182"/>
      <c r="M12" s="182"/>
      <c r="N12" s="182"/>
      <c r="O12" s="182"/>
      <c r="P12" s="182"/>
      <c r="Q12" s="116"/>
      <c r="R12" s="116"/>
    </row>
    <row r="13" spans="1:1069" ht="15.5" customHeight="1" x14ac:dyDescent="0.35">
      <c r="A13" s="163">
        <v>43954</v>
      </c>
      <c r="B13" s="164"/>
      <c r="C13" s="156">
        <f t="shared" si="1"/>
        <v>2800</v>
      </c>
      <c r="D13" s="46">
        <v>1202</v>
      </c>
      <c r="E13" s="156">
        <v>214</v>
      </c>
      <c r="F13" s="156">
        <v>1383</v>
      </c>
      <c r="G13" s="162">
        <v>1</v>
      </c>
      <c r="H13" s="10"/>
      <c r="I13" s="182"/>
      <c r="J13" s="182"/>
      <c r="K13" s="182"/>
      <c r="L13" s="182"/>
      <c r="M13" s="182"/>
      <c r="N13" s="182"/>
      <c r="O13" s="182"/>
      <c r="P13" s="182"/>
      <c r="Q13" s="116"/>
      <c r="R13" s="116"/>
    </row>
    <row r="14" spans="1:1069" ht="15.5" customHeight="1" x14ac:dyDescent="0.35">
      <c r="A14" s="163">
        <v>43947</v>
      </c>
      <c r="B14" s="164"/>
      <c r="C14" s="156">
        <f t="shared" si="1"/>
        <v>2274</v>
      </c>
      <c r="D14" s="46">
        <v>887</v>
      </c>
      <c r="E14" s="47">
        <v>197</v>
      </c>
      <c r="F14" s="156">
        <v>1189</v>
      </c>
      <c r="G14" s="162">
        <v>1</v>
      </c>
      <c r="H14" s="10"/>
      <c r="I14" s="182"/>
      <c r="J14" s="182"/>
      <c r="K14" s="182"/>
      <c r="L14" s="182"/>
      <c r="M14" s="182"/>
      <c r="N14" s="182"/>
      <c r="O14" s="182"/>
      <c r="P14" s="182"/>
      <c r="Q14" s="116"/>
      <c r="R14" s="116"/>
      <c r="S14" s="49"/>
      <c r="T14" s="49"/>
      <c r="U14" s="49"/>
      <c r="V14" s="49"/>
    </row>
    <row r="15" spans="1:1069" ht="15.5" customHeight="1" x14ac:dyDescent="0.35">
      <c r="A15" s="163">
        <v>43940</v>
      </c>
      <c r="B15" s="164"/>
      <c r="C15" s="156">
        <f t="shared" si="1"/>
        <v>1614</v>
      </c>
      <c r="D15" s="46">
        <v>546</v>
      </c>
      <c r="E15" s="47">
        <v>155</v>
      </c>
      <c r="F15" s="47">
        <v>912</v>
      </c>
      <c r="G15" s="162">
        <v>1</v>
      </c>
      <c r="H15" s="10"/>
      <c r="J15" s="49"/>
      <c r="K15" s="49"/>
      <c r="L15" s="49"/>
      <c r="M15" s="49"/>
      <c r="N15" s="49"/>
      <c r="O15" s="49"/>
      <c r="P15" s="49"/>
      <c r="Q15" s="49"/>
      <c r="R15" s="49"/>
      <c r="S15" s="49"/>
      <c r="T15" s="49"/>
      <c r="U15" s="49"/>
      <c r="V15" s="49"/>
    </row>
    <row r="16" spans="1:1069" ht="15.5" customHeight="1" x14ac:dyDescent="0.35">
      <c r="A16" s="163">
        <v>43933</v>
      </c>
      <c r="B16" s="164"/>
      <c r="C16" s="156">
        <f t="shared" si="1"/>
        <v>964</v>
      </c>
      <c r="D16" s="46">
        <v>243</v>
      </c>
      <c r="E16" s="47">
        <v>119</v>
      </c>
      <c r="F16" s="47">
        <v>601</v>
      </c>
      <c r="G16" s="48">
        <v>1</v>
      </c>
      <c r="H16" s="10"/>
      <c r="I16" s="100"/>
      <c r="J16" s="49"/>
      <c r="K16" s="49"/>
      <c r="L16" s="49"/>
      <c r="M16" s="49"/>
      <c r="N16" s="49"/>
      <c r="O16" s="49"/>
      <c r="P16" s="49"/>
      <c r="Q16" s="49"/>
      <c r="R16" s="49"/>
      <c r="S16" s="49"/>
      <c r="T16" s="49"/>
      <c r="U16" s="49"/>
      <c r="V16" s="49"/>
    </row>
    <row r="17" spans="1:22" ht="15.5" customHeight="1" x14ac:dyDescent="0.35">
      <c r="A17" s="163">
        <v>43926</v>
      </c>
      <c r="B17" s="164"/>
      <c r="C17" s="156">
        <f t="shared" si="1"/>
        <v>354</v>
      </c>
      <c r="D17" s="46">
        <v>54</v>
      </c>
      <c r="E17" s="47">
        <v>55</v>
      </c>
      <c r="F17" s="47">
        <v>244</v>
      </c>
      <c r="G17" s="48">
        <v>1</v>
      </c>
      <c r="H17" s="10"/>
      <c r="I17" s="49"/>
      <c r="J17" s="49"/>
      <c r="K17" s="49"/>
      <c r="L17" s="49"/>
      <c r="M17" s="49"/>
      <c r="N17" s="49"/>
      <c r="O17" s="49"/>
      <c r="P17" s="49"/>
      <c r="Q17" s="49"/>
      <c r="R17" s="49"/>
      <c r="S17" s="49"/>
      <c r="T17" s="49"/>
      <c r="U17" s="49"/>
      <c r="V17" s="49"/>
    </row>
    <row r="18" spans="1:22" ht="15.5" customHeight="1" x14ac:dyDescent="0.35">
      <c r="A18" s="163">
        <v>43919</v>
      </c>
      <c r="B18" s="164"/>
      <c r="C18" s="156">
        <f t="shared" si="1"/>
        <v>72</v>
      </c>
      <c r="D18" s="46">
        <v>5</v>
      </c>
      <c r="E18" s="47">
        <v>16</v>
      </c>
      <c r="F18" s="47">
        <v>51</v>
      </c>
      <c r="G18" s="48">
        <v>0</v>
      </c>
      <c r="H18" s="10"/>
      <c r="I18" s="49"/>
      <c r="J18" s="49"/>
      <c r="K18" s="49"/>
      <c r="L18" s="49"/>
      <c r="M18" s="49"/>
      <c r="N18" s="49"/>
      <c r="O18" s="49"/>
      <c r="P18" s="49"/>
      <c r="Q18" s="49"/>
      <c r="R18" s="49"/>
      <c r="S18" s="49"/>
      <c r="T18" s="49"/>
      <c r="U18" s="49"/>
      <c r="V18" s="49"/>
    </row>
    <row r="19" spans="1:22" ht="15.5" customHeight="1" x14ac:dyDescent="0.35">
      <c r="A19" s="165">
        <v>43912</v>
      </c>
      <c r="B19" s="166"/>
      <c r="C19" s="167">
        <f t="shared" si="1"/>
        <v>10</v>
      </c>
      <c r="D19" s="168">
        <v>0</v>
      </c>
      <c r="E19" s="167">
        <v>2</v>
      </c>
      <c r="F19" s="167">
        <v>8</v>
      </c>
      <c r="G19" s="169">
        <v>0</v>
      </c>
      <c r="H19" s="10"/>
      <c r="I19" s="49"/>
      <c r="J19" s="49"/>
      <c r="K19" s="49"/>
      <c r="L19" s="49"/>
      <c r="M19" s="49"/>
      <c r="N19" s="49"/>
      <c r="O19" s="49"/>
      <c r="P19" s="49"/>
      <c r="Q19" s="49"/>
      <c r="R19" s="49"/>
      <c r="S19" s="49"/>
      <c r="T19" s="49"/>
      <c r="U19" s="49"/>
      <c r="V19" s="49"/>
    </row>
    <row r="20" spans="1:22" ht="15.5" customHeight="1" x14ac:dyDescent="0.35">
      <c r="B20" s="51"/>
      <c r="D20" s="10"/>
      <c r="E20" s="10"/>
      <c r="F20" s="10"/>
      <c r="G20" s="10"/>
      <c r="H20" s="10"/>
      <c r="I20" s="82"/>
      <c r="J20" s="82"/>
      <c r="K20" s="82"/>
      <c r="L20" s="82"/>
      <c r="M20" s="82"/>
      <c r="N20" s="82"/>
      <c r="O20" s="82"/>
      <c r="P20" s="82"/>
      <c r="Q20" s="82"/>
      <c r="R20" s="82"/>
      <c r="S20" s="82"/>
      <c r="T20" s="82"/>
      <c r="U20" s="82"/>
      <c r="V20" s="82"/>
    </row>
    <row r="21" spans="1:22" ht="15.5" customHeight="1" x14ac:dyDescent="0.35">
      <c r="A21" s="112" t="s">
        <v>74</v>
      </c>
      <c r="B21" s="51"/>
      <c r="C21" s="51"/>
      <c r="D21" s="29"/>
      <c r="E21" s="29"/>
      <c r="F21" s="29"/>
      <c r="G21" s="29"/>
      <c r="H21" s="29"/>
      <c r="I21" s="15"/>
      <c r="J21" s="15"/>
      <c r="K21" s="15"/>
      <c r="L21" s="15"/>
      <c r="M21" s="15"/>
      <c r="N21" s="15"/>
    </row>
    <row r="22" spans="1:22" x14ac:dyDescent="0.35">
      <c r="A22" s="170" t="s">
        <v>42</v>
      </c>
      <c r="B22" s="170"/>
      <c r="C22" s="170"/>
      <c r="D22" s="15"/>
      <c r="E22" s="15"/>
      <c r="F22" s="15"/>
      <c r="G22" s="15"/>
      <c r="H22" s="15"/>
      <c r="I22" s="15"/>
      <c r="J22" s="15"/>
      <c r="K22" s="15"/>
      <c r="L22" s="15"/>
      <c r="M22" s="15"/>
      <c r="N22" s="15"/>
    </row>
    <row r="23" spans="1:22" x14ac:dyDescent="0.35">
      <c r="A23" s="52" t="s">
        <v>44</v>
      </c>
      <c r="B23" s="52"/>
      <c r="C23" s="53"/>
      <c r="D23" s="15"/>
      <c r="E23" s="15"/>
      <c r="F23" s="15"/>
      <c r="G23" s="15"/>
      <c r="H23" s="15"/>
      <c r="I23" s="15"/>
      <c r="J23" s="15"/>
      <c r="K23" s="15"/>
      <c r="L23" s="15"/>
      <c r="M23" s="15"/>
      <c r="N23" s="15"/>
    </row>
    <row r="24" spans="1:22" x14ac:dyDescent="0.35">
      <c r="A24" s="170" t="s">
        <v>43</v>
      </c>
      <c r="B24" s="171" t="s">
        <v>31</v>
      </c>
      <c r="C24" s="15"/>
      <c r="D24" s="15"/>
      <c r="E24" s="15"/>
      <c r="F24" s="15"/>
      <c r="G24" s="15"/>
      <c r="H24" s="15"/>
      <c r="I24" s="15"/>
      <c r="J24" s="15"/>
      <c r="K24" s="15"/>
      <c r="L24" s="15"/>
      <c r="M24" s="15"/>
      <c r="N24" s="15"/>
    </row>
    <row r="25" spans="1:22" x14ac:dyDescent="0.35">
      <c r="A25" s="15"/>
      <c r="B25" s="15"/>
      <c r="C25" s="15"/>
      <c r="D25" s="15"/>
      <c r="E25" s="172"/>
      <c r="F25" s="172"/>
      <c r="G25" s="172"/>
      <c r="H25" s="172"/>
      <c r="I25" s="172"/>
      <c r="J25" s="172"/>
      <c r="K25" s="172"/>
      <c r="L25" s="172"/>
      <c r="M25" s="172"/>
      <c r="N25" s="172"/>
      <c r="O25" s="9"/>
    </row>
    <row r="26" spans="1:22" x14ac:dyDescent="0.35">
      <c r="A26" s="15"/>
      <c r="B26" s="15"/>
      <c r="C26" s="15"/>
      <c r="D26" s="15"/>
      <c r="E26" s="172"/>
      <c r="F26" s="172"/>
      <c r="G26" s="172"/>
      <c r="H26" s="172"/>
      <c r="I26" s="172"/>
      <c r="J26" s="172"/>
      <c r="K26" s="172"/>
      <c r="L26" s="172"/>
      <c r="M26" s="172"/>
      <c r="N26" s="172"/>
      <c r="O26" s="9"/>
    </row>
    <row r="27" spans="1:22" x14ac:dyDescent="0.35">
      <c r="A27" s="173" t="s">
        <v>84</v>
      </c>
      <c r="B27" s="181" t="s">
        <v>88</v>
      </c>
      <c r="C27" s="181"/>
      <c r="D27" s="181"/>
      <c r="E27" s="181"/>
      <c r="F27" s="181"/>
      <c r="G27" s="181"/>
      <c r="H27" s="181"/>
      <c r="I27" s="181"/>
      <c r="J27" s="181"/>
      <c r="K27" s="181"/>
      <c r="L27" s="181"/>
      <c r="M27" s="181"/>
      <c r="N27" s="181"/>
    </row>
    <row r="28" spans="1:22" x14ac:dyDescent="0.35">
      <c r="A28" s="15"/>
      <c r="B28" s="181"/>
      <c r="C28" s="181"/>
      <c r="D28" s="181"/>
      <c r="E28" s="181"/>
      <c r="F28" s="181"/>
      <c r="G28" s="181"/>
      <c r="H28" s="181"/>
      <c r="I28" s="181"/>
      <c r="J28" s="181"/>
      <c r="K28" s="181"/>
      <c r="L28" s="181"/>
      <c r="M28" s="181"/>
      <c r="N28" s="181"/>
    </row>
    <row r="29" spans="1:22" x14ac:dyDescent="0.35">
      <c r="A29" s="103" t="s">
        <v>52</v>
      </c>
      <c r="B29" s="51" t="s">
        <v>90</v>
      </c>
      <c r="C29" s="15"/>
      <c r="D29" s="15"/>
      <c r="E29" s="15"/>
      <c r="F29" s="15"/>
      <c r="G29" s="15"/>
      <c r="H29" s="15"/>
      <c r="I29" s="15"/>
      <c r="J29" s="15"/>
      <c r="K29" s="15"/>
      <c r="L29" s="15"/>
      <c r="M29" s="15"/>
      <c r="N29" s="15"/>
    </row>
    <row r="30" spans="1:22" ht="15.5" customHeight="1" x14ac:dyDescent="0.35">
      <c r="A30" s="103" t="s">
        <v>50</v>
      </c>
      <c r="B30" s="183" t="s">
        <v>89</v>
      </c>
      <c r="C30" s="183"/>
      <c r="D30" s="183"/>
      <c r="E30" s="183"/>
      <c r="F30" s="183"/>
      <c r="G30" s="183"/>
      <c r="H30" s="183"/>
      <c r="I30" s="183"/>
      <c r="J30" s="183"/>
      <c r="K30" s="183"/>
      <c r="L30" s="183"/>
      <c r="M30" s="183"/>
      <c r="N30" s="183"/>
    </row>
    <row r="31" spans="1:22" x14ac:dyDescent="0.35">
      <c r="A31" s="15"/>
      <c r="B31" s="183"/>
      <c r="C31" s="183"/>
      <c r="D31" s="183"/>
      <c r="E31" s="183"/>
      <c r="F31" s="183"/>
      <c r="G31" s="183"/>
      <c r="H31" s="183"/>
      <c r="I31" s="183"/>
      <c r="J31" s="183"/>
      <c r="K31" s="183"/>
      <c r="L31" s="183"/>
      <c r="M31" s="183"/>
      <c r="N31" s="183"/>
    </row>
    <row r="32" spans="1:22" x14ac:dyDescent="0.35">
      <c r="A32" s="15"/>
      <c r="B32" s="183"/>
      <c r="C32" s="183"/>
      <c r="D32" s="183"/>
      <c r="E32" s="183"/>
      <c r="F32" s="183"/>
      <c r="G32" s="183"/>
      <c r="H32" s="183"/>
      <c r="I32" s="183"/>
      <c r="J32" s="183"/>
      <c r="K32" s="183"/>
      <c r="L32" s="183"/>
      <c r="M32" s="183"/>
      <c r="N32" s="183"/>
    </row>
    <row r="33" spans="1:14" x14ac:dyDescent="0.35">
      <c r="A33" s="15"/>
      <c r="B33" s="170" t="s">
        <v>71</v>
      </c>
      <c r="C33" s="174"/>
      <c r="D33" s="174"/>
      <c r="E33" s="174"/>
      <c r="F33" s="174"/>
      <c r="G33" s="174"/>
      <c r="H33" s="174"/>
      <c r="I33" s="174"/>
      <c r="J33" s="174"/>
      <c r="K33" s="174"/>
      <c r="L33" s="174"/>
      <c r="M33" s="174"/>
      <c r="N33" s="174"/>
    </row>
    <row r="34" spans="1:14" x14ac:dyDescent="0.35">
      <c r="A34" s="15"/>
      <c r="B34" s="175" t="s">
        <v>70</v>
      </c>
      <c r="C34" s="170"/>
      <c r="D34" s="15"/>
      <c r="E34" s="15"/>
      <c r="F34" s="15"/>
      <c r="G34" s="15"/>
      <c r="H34" s="15"/>
      <c r="I34" s="15"/>
      <c r="J34" s="15"/>
      <c r="K34" s="15"/>
      <c r="L34" s="15"/>
      <c r="M34" s="15"/>
      <c r="N34" s="15"/>
    </row>
    <row r="35" spans="1:14" x14ac:dyDescent="0.35">
      <c r="A35" s="15"/>
      <c r="B35" s="15"/>
      <c r="C35" s="15"/>
      <c r="D35" s="15"/>
      <c r="E35" s="15"/>
      <c r="F35" s="15"/>
      <c r="G35" s="15"/>
      <c r="H35" s="15"/>
      <c r="I35" s="15"/>
      <c r="J35" s="15"/>
      <c r="K35" s="15"/>
      <c r="L35" s="15"/>
      <c r="M35" s="15"/>
      <c r="N35" s="15"/>
    </row>
    <row r="36" spans="1:14" x14ac:dyDescent="0.35">
      <c r="A36" s="103"/>
      <c r="B36" s="15"/>
      <c r="C36" s="15"/>
      <c r="D36" s="15"/>
      <c r="E36" s="15"/>
      <c r="F36" s="15"/>
      <c r="G36" s="15"/>
      <c r="H36" s="15"/>
      <c r="I36" s="15"/>
      <c r="J36" s="15"/>
      <c r="K36" s="15"/>
      <c r="L36" s="15"/>
      <c r="M36" s="15"/>
      <c r="N36" s="15"/>
    </row>
    <row r="37" spans="1:14" x14ac:dyDescent="0.35">
      <c r="A37" s="103"/>
      <c r="B37" s="15"/>
      <c r="C37" s="15"/>
      <c r="D37" s="15"/>
      <c r="E37" s="15"/>
      <c r="F37" s="15"/>
      <c r="G37" s="15"/>
      <c r="H37" s="15"/>
      <c r="I37" s="15"/>
      <c r="J37" s="15"/>
      <c r="K37" s="15"/>
      <c r="L37" s="15"/>
      <c r="M37" s="15"/>
      <c r="N37" s="15"/>
    </row>
    <row r="38" spans="1:14" x14ac:dyDescent="0.35">
      <c r="A38" s="115"/>
      <c r="B38" s="15"/>
    </row>
    <row r="39" spans="1:14" x14ac:dyDescent="0.35">
      <c r="A39" s="115"/>
      <c r="B39" s="15"/>
    </row>
  </sheetData>
  <mergeCells count="3">
    <mergeCell ref="B27:N28"/>
    <mergeCell ref="I12:P14"/>
    <mergeCell ref="B30:N32"/>
  </mergeCells>
  <hyperlinks>
    <hyperlink ref="B24" r:id="rId1"/>
    <hyperlink ref="B34" r:id="rId2"/>
  </hyperlinks>
  <pageMargins left="0.75" right="0.75" top="1" bottom="1" header="0.5" footer="0.5"/>
  <pageSetup paperSize="9" orientation="portrait" horizontalDpi="4294967292" verticalDpi="4294967292"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tabSelected="1" zoomScale="80" zoomScaleNormal="80" workbookViewId="0">
      <selection activeCell="I12" sqref="I12"/>
    </sheetView>
  </sheetViews>
  <sheetFormatPr baseColWidth="10" defaultColWidth="8.6640625" defaultRowHeight="15.5" x14ac:dyDescent="0.35"/>
  <cols>
    <col min="1" max="1" width="12" style="8" customWidth="1"/>
    <col min="2" max="5" width="13.9140625" style="115" customWidth="1"/>
    <col min="6" max="16384" width="8.6640625" style="8"/>
  </cols>
  <sheetData>
    <row r="1" spans="1:14" x14ac:dyDescent="0.35">
      <c r="A1" s="139" t="s">
        <v>77</v>
      </c>
      <c r="B1" s="27"/>
      <c r="C1" s="27"/>
      <c r="D1" s="27"/>
      <c r="E1" s="135"/>
      <c r="F1" s="5"/>
      <c r="G1" s="5"/>
      <c r="H1" s="5"/>
      <c r="I1" s="5"/>
      <c r="J1" s="5"/>
      <c r="K1" s="5"/>
      <c r="L1" s="5"/>
      <c r="M1" s="5"/>
      <c r="N1" s="5"/>
    </row>
    <row r="2" spans="1:14" x14ac:dyDescent="0.35">
      <c r="A2" s="19" t="s">
        <v>10</v>
      </c>
      <c r="B2" s="138" t="s">
        <v>87</v>
      </c>
      <c r="C2" s="136"/>
      <c r="D2" s="136"/>
      <c r="E2" s="136"/>
      <c r="F2" s="130"/>
      <c r="G2" s="130"/>
      <c r="H2" s="130"/>
      <c r="I2" s="130"/>
      <c r="J2" s="130"/>
      <c r="K2" s="5"/>
      <c r="L2" s="5"/>
      <c r="M2" s="5"/>
      <c r="N2" s="5"/>
    </row>
    <row r="3" spans="1:14" x14ac:dyDescent="0.35">
      <c r="A3" s="4" t="s">
        <v>0</v>
      </c>
    </row>
    <row r="5" spans="1:14" x14ac:dyDescent="0.35">
      <c r="A5" s="140"/>
      <c r="B5" s="184" t="s">
        <v>83</v>
      </c>
      <c r="C5" s="184"/>
      <c r="D5" s="184"/>
      <c r="E5" s="184"/>
    </row>
    <row r="6" spans="1:14" s="137" customFormat="1" ht="43.5" x14ac:dyDescent="0.35">
      <c r="A6" s="141" t="s">
        <v>96</v>
      </c>
      <c r="B6" s="142" t="s">
        <v>82</v>
      </c>
      <c r="C6" s="143" t="s">
        <v>22</v>
      </c>
      <c r="D6" s="143" t="s">
        <v>20</v>
      </c>
      <c r="E6" s="144" t="s">
        <v>21</v>
      </c>
    </row>
    <row r="7" spans="1:14" x14ac:dyDescent="0.35">
      <c r="A7" s="145">
        <v>43982</v>
      </c>
      <c r="B7" s="146">
        <v>6</v>
      </c>
      <c r="C7" s="146">
        <v>1837</v>
      </c>
      <c r="D7" s="146">
        <v>1850</v>
      </c>
      <c r="E7" s="147">
        <v>277</v>
      </c>
    </row>
    <row r="8" spans="1:14" x14ac:dyDescent="0.35">
      <c r="A8" s="148">
        <v>43981</v>
      </c>
      <c r="B8" s="149">
        <v>6</v>
      </c>
      <c r="C8" s="149">
        <v>1834</v>
      </c>
      <c r="D8" s="149">
        <v>1844</v>
      </c>
      <c r="E8" s="150">
        <v>275</v>
      </c>
    </row>
    <row r="9" spans="1:14" x14ac:dyDescent="0.35">
      <c r="A9" s="148">
        <v>43980</v>
      </c>
      <c r="B9" s="149">
        <v>6</v>
      </c>
      <c r="C9" s="149">
        <v>1830</v>
      </c>
      <c r="D9" s="149">
        <v>1836</v>
      </c>
      <c r="E9" s="150">
        <v>274</v>
      </c>
    </row>
    <row r="10" spans="1:14" x14ac:dyDescent="0.35">
      <c r="A10" s="148">
        <v>43979</v>
      </c>
      <c r="B10" s="149">
        <v>6</v>
      </c>
      <c r="C10" s="149">
        <v>1821</v>
      </c>
      <c r="D10" s="149">
        <v>1827</v>
      </c>
      <c r="E10" s="150">
        <v>273</v>
      </c>
    </row>
    <row r="11" spans="1:14" x14ac:dyDescent="0.35">
      <c r="A11" s="148">
        <v>43978</v>
      </c>
      <c r="B11" s="149">
        <v>6</v>
      </c>
      <c r="C11" s="149">
        <v>1813</v>
      </c>
      <c r="D11" s="149">
        <v>1814</v>
      </c>
      <c r="E11" s="150">
        <v>272</v>
      </c>
    </row>
    <row r="12" spans="1:14" x14ac:dyDescent="0.35">
      <c r="A12" s="148">
        <v>43977</v>
      </c>
      <c r="B12" s="149">
        <v>6</v>
      </c>
      <c r="C12" s="149">
        <v>1804</v>
      </c>
      <c r="D12" s="149">
        <v>1802</v>
      </c>
      <c r="E12" s="150">
        <v>271</v>
      </c>
    </row>
    <row r="13" spans="1:14" x14ac:dyDescent="0.35">
      <c r="A13" s="148">
        <v>43976</v>
      </c>
      <c r="B13" s="149">
        <v>6</v>
      </c>
      <c r="C13" s="149">
        <v>1799</v>
      </c>
      <c r="D13" s="149">
        <v>1788</v>
      </c>
      <c r="E13" s="150">
        <v>270</v>
      </c>
    </row>
    <row r="14" spans="1:14" x14ac:dyDescent="0.35">
      <c r="A14" s="148">
        <v>43975</v>
      </c>
      <c r="B14" s="149">
        <v>6</v>
      </c>
      <c r="C14" s="149">
        <v>1789</v>
      </c>
      <c r="D14" s="149">
        <v>1777</v>
      </c>
      <c r="E14" s="150">
        <v>269</v>
      </c>
    </row>
    <row r="15" spans="1:14" x14ac:dyDescent="0.35">
      <c r="A15" s="148">
        <v>43974</v>
      </c>
      <c r="B15" s="149">
        <v>6</v>
      </c>
      <c r="C15" s="149">
        <v>1784</v>
      </c>
      <c r="D15" s="149">
        <v>1772</v>
      </c>
      <c r="E15" s="150">
        <v>266</v>
      </c>
    </row>
    <row r="16" spans="1:14" x14ac:dyDescent="0.35">
      <c r="A16" s="148">
        <v>43973</v>
      </c>
      <c r="B16" s="149">
        <v>6</v>
      </c>
      <c r="C16" s="149">
        <v>1779</v>
      </c>
      <c r="D16" s="149">
        <v>1765</v>
      </c>
      <c r="E16" s="150">
        <v>265</v>
      </c>
    </row>
    <row r="17" spans="1:5" x14ac:dyDescent="0.35">
      <c r="A17" s="148">
        <v>43972</v>
      </c>
      <c r="B17" s="149">
        <v>6</v>
      </c>
      <c r="C17" s="149">
        <v>1771</v>
      </c>
      <c r="D17" s="149">
        <v>1754</v>
      </c>
      <c r="E17" s="150">
        <v>265</v>
      </c>
    </row>
    <row r="18" spans="1:5" x14ac:dyDescent="0.35">
      <c r="A18" s="148">
        <v>43971</v>
      </c>
      <c r="B18" s="149">
        <v>6</v>
      </c>
      <c r="C18" s="149">
        <v>1759</v>
      </c>
      <c r="D18" s="149">
        <v>1733</v>
      </c>
      <c r="E18" s="150">
        <v>264</v>
      </c>
    </row>
    <row r="19" spans="1:5" x14ac:dyDescent="0.35">
      <c r="A19" s="148">
        <v>43970</v>
      </c>
      <c r="B19" s="149">
        <v>6</v>
      </c>
      <c r="C19" s="149">
        <v>1750</v>
      </c>
      <c r="D19" s="149">
        <v>1715</v>
      </c>
      <c r="E19" s="150">
        <v>263</v>
      </c>
    </row>
    <row r="20" spans="1:5" x14ac:dyDescent="0.35">
      <c r="A20" s="148">
        <v>43969</v>
      </c>
      <c r="B20" s="149">
        <v>5</v>
      </c>
      <c r="C20" s="149">
        <v>1736</v>
      </c>
      <c r="D20" s="149">
        <v>1700</v>
      </c>
      <c r="E20" s="150">
        <v>262</v>
      </c>
    </row>
    <row r="21" spans="1:5" x14ac:dyDescent="0.35">
      <c r="A21" s="148">
        <v>43968</v>
      </c>
      <c r="B21" s="149">
        <v>5</v>
      </c>
      <c r="C21" s="149">
        <v>1718</v>
      </c>
      <c r="D21" s="149">
        <v>1684</v>
      </c>
      <c r="E21" s="150">
        <v>262</v>
      </c>
    </row>
    <row r="22" spans="1:5" x14ac:dyDescent="0.35">
      <c r="A22" s="148">
        <v>43967</v>
      </c>
      <c r="B22" s="149">
        <v>5</v>
      </c>
      <c r="C22" s="149">
        <v>1703</v>
      </c>
      <c r="D22" s="149">
        <v>1668</v>
      </c>
      <c r="E22" s="150">
        <v>259</v>
      </c>
    </row>
    <row r="23" spans="1:5" x14ac:dyDescent="0.35">
      <c r="A23" s="148">
        <v>43966</v>
      </c>
      <c r="B23" s="149">
        <v>5</v>
      </c>
      <c r="C23" s="149">
        <v>1694</v>
      </c>
      <c r="D23" s="149">
        <v>1641</v>
      </c>
      <c r="E23" s="150">
        <v>258</v>
      </c>
    </row>
    <row r="24" spans="1:5" x14ac:dyDescent="0.35">
      <c r="A24" s="148">
        <v>43965</v>
      </c>
      <c r="B24" s="149">
        <v>5</v>
      </c>
      <c r="C24" s="149">
        <v>1680</v>
      </c>
      <c r="D24" s="149">
        <v>1621</v>
      </c>
      <c r="E24" s="150">
        <v>258</v>
      </c>
    </row>
    <row r="25" spans="1:5" x14ac:dyDescent="0.35">
      <c r="A25" s="148">
        <v>43964</v>
      </c>
      <c r="B25" s="149">
        <v>5</v>
      </c>
      <c r="C25" s="149">
        <v>1646</v>
      </c>
      <c r="D25" s="149">
        <v>1605</v>
      </c>
      <c r="E25" s="150">
        <v>258</v>
      </c>
    </row>
    <row r="26" spans="1:5" x14ac:dyDescent="0.35">
      <c r="A26" s="148">
        <v>43963</v>
      </c>
      <c r="B26" s="149">
        <v>5</v>
      </c>
      <c r="C26" s="149">
        <v>1625</v>
      </c>
      <c r="D26" s="149">
        <v>1576</v>
      </c>
      <c r="E26" s="150">
        <v>255</v>
      </c>
    </row>
    <row r="27" spans="1:5" x14ac:dyDescent="0.35">
      <c r="A27" s="148">
        <v>43962</v>
      </c>
      <c r="B27" s="149">
        <v>5</v>
      </c>
      <c r="C27" s="149">
        <v>1613</v>
      </c>
      <c r="D27" s="149">
        <v>1555</v>
      </c>
      <c r="E27" s="150">
        <v>253</v>
      </c>
    </row>
    <row r="28" spans="1:5" x14ac:dyDescent="0.35">
      <c r="A28" s="148">
        <v>43961</v>
      </c>
      <c r="B28" s="149">
        <v>5</v>
      </c>
      <c r="C28" s="149">
        <v>1600</v>
      </c>
      <c r="D28" s="149">
        <v>1525</v>
      </c>
      <c r="E28" s="150">
        <v>251</v>
      </c>
    </row>
    <row r="29" spans="1:5" x14ac:dyDescent="0.35">
      <c r="A29" s="148">
        <v>43960</v>
      </c>
      <c r="B29" s="149">
        <v>5</v>
      </c>
      <c r="C29" s="149">
        <v>1584</v>
      </c>
      <c r="D29" s="149">
        <v>1505</v>
      </c>
      <c r="E29" s="150">
        <v>249</v>
      </c>
    </row>
    <row r="30" spans="1:5" x14ac:dyDescent="0.35">
      <c r="A30" s="148">
        <v>43959</v>
      </c>
      <c r="B30" s="149">
        <v>5</v>
      </c>
      <c r="C30" s="149">
        <v>1567</v>
      </c>
      <c r="D30" s="149">
        <v>1477</v>
      </c>
      <c r="E30" s="150">
        <v>244</v>
      </c>
    </row>
    <row r="31" spans="1:5" x14ac:dyDescent="0.35">
      <c r="A31" s="148">
        <v>43958</v>
      </c>
      <c r="B31" s="149">
        <v>2</v>
      </c>
      <c r="C31" s="149">
        <v>1552</v>
      </c>
      <c r="D31" s="149">
        <v>1441</v>
      </c>
      <c r="E31" s="150">
        <v>240</v>
      </c>
    </row>
    <row r="32" spans="1:5" x14ac:dyDescent="0.35">
      <c r="A32" s="148">
        <v>43957</v>
      </c>
      <c r="B32" s="149">
        <v>2</v>
      </c>
      <c r="C32" s="149">
        <v>1530</v>
      </c>
      <c r="D32" s="149">
        <v>1408</v>
      </c>
      <c r="E32" s="150">
        <v>234</v>
      </c>
    </row>
    <row r="33" spans="1:5" x14ac:dyDescent="0.35">
      <c r="A33" s="148">
        <v>43956</v>
      </c>
      <c r="B33" s="149">
        <v>2</v>
      </c>
      <c r="C33" s="149">
        <v>1513</v>
      </c>
      <c r="D33" s="149">
        <v>1369</v>
      </c>
      <c r="E33" s="150">
        <v>231</v>
      </c>
    </row>
    <row r="34" spans="1:5" x14ac:dyDescent="0.35">
      <c r="A34" s="148">
        <v>43955</v>
      </c>
      <c r="B34" s="149">
        <v>1</v>
      </c>
      <c r="C34" s="149">
        <v>1489</v>
      </c>
      <c r="D34" s="149">
        <v>1331</v>
      </c>
      <c r="E34" s="150">
        <v>227</v>
      </c>
    </row>
    <row r="35" spans="1:5" x14ac:dyDescent="0.35">
      <c r="A35" s="148">
        <v>43954</v>
      </c>
      <c r="B35" s="149">
        <v>1</v>
      </c>
      <c r="C35" s="149">
        <v>1469</v>
      </c>
      <c r="D35" s="149">
        <v>1293</v>
      </c>
      <c r="E35" s="150">
        <v>223</v>
      </c>
    </row>
    <row r="36" spans="1:5" x14ac:dyDescent="0.35">
      <c r="A36" s="148">
        <v>43953</v>
      </c>
      <c r="B36" s="149">
        <v>1</v>
      </c>
      <c r="C36" s="149">
        <v>1447</v>
      </c>
      <c r="D36" s="149">
        <v>1254</v>
      </c>
      <c r="E36" s="150">
        <v>223</v>
      </c>
    </row>
    <row r="37" spans="1:5" x14ac:dyDescent="0.35">
      <c r="A37" s="148">
        <v>43952</v>
      </c>
      <c r="B37" s="149">
        <v>1</v>
      </c>
      <c r="C37" s="149">
        <v>1420</v>
      </c>
      <c r="D37" s="149">
        <v>1224</v>
      </c>
      <c r="E37" s="150">
        <v>220</v>
      </c>
    </row>
    <row r="38" spans="1:5" x14ac:dyDescent="0.35">
      <c r="A38" s="148">
        <v>43951</v>
      </c>
      <c r="B38" s="149">
        <v>1</v>
      </c>
      <c r="C38" s="149">
        <v>1383</v>
      </c>
      <c r="D38" s="149">
        <v>1198</v>
      </c>
      <c r="E38" s="150">
        <v>216</v>
      </c>
    </row>
    <row r="39" spans="1:5" x14ac:dyDescent="0.35">
      <c r="A39" s="148">
        <v>43950</v>
      </c>
      <c r="B39" s="149">
        <v>1</v>
      </c>
      <c r="C39" s="149">
        <v>1362</v>
      </c>
      <c r="D39" s="149">
        <v>1152</v>
      </c>
      <c r="E39" s="150">
        <v>215</v>
      </c>
    </row>
    <row r="40" spans="1:5" x14ac:dyDescent="0.35">
      <c r="A40" s="148">
        <v>43949</v>
      </c>
      <c r="B40" s="149">
        <v>1</v>
      </c>
      <c r="C40" s="149">
        <v>1341</v>
      </c>
      <c r="D40" s="149">
        <v>1106</v>
      </c>
      <c r="E40" s="150">
        <v>213</v>
      </c>
    </row>
    <row r="41" spans="1:5" x14ac:dyDescent="0.35">
      <c r="A41" s="148">
        <v>43948</v>
      </c>
      <c r="B41" s="149">
        <v>1</v>
      </c>
      <c r="C41" s="149">
        <v>1316</v>
      </c>
      <c r="D41" s="149">
        <v>1072</v>
      </c>
      <c r="E41" s="150">
        <v>213</v>
      </c>
    </row>
    <row r="42" spans="1:5" x14ac:dyDescent="0.35">
      <c r="A42" s="148">
        <v>43947</v>
      </c>
      <c r="B42" s="149">
        <v>1</v>
      </c>
      <c r="C42" s="149">
        <v>1279</v>
      </c>
      <c r="D42" s="149">
        <v>1030</v>
      </c>
      <c r="E42" s="150">
        <v>207</v>
      </c>
    </row>
    <row r="43" spans="1:5" x14ac:dyDescent="0.35">
      <c r="A43" s="148">
        <v>43946</v>
      </c>
      <c r="B43" s="149">
        <v>1</v>
      </c>
      <c r="C43" s="149">
        <v>1252</v>
      </c>
      <c r="D43" s="149">
        <v>981</v>
      </c>
      <c r="E43" s="150">
        <v>205</v>
      </c>
    </row>
    <row r="44" spans="1:5" x14ac:dyDescent="0.35">
      <c r="A44" s="148">
        <v>43945</v>
      </c>
      <c r="B44" s="149">
        <v>1</v>
      </c>
      <c r="C44" s="149">
        <v>1220</v>
      </c>
      <c r="D44" s="149">
        <v>938</v>
      </c>
      <c r="E44" s="150">
        <v>201</v>
      </c>
    </row>
    <row r="45" spans="1:5" x14ac:dyDescent="0.35">
      <c r="A45" s="148">
        <v>43944</v>
      </c>
      <c r="B45" s="149">
        <v>1</v>
      </c>
      <c r="C45" s="149">
        <v>1196</v>
      </c>
      <c r="D45" s="149">
        <v>889</v>
      </c>
      <c r="E45" s="150">
        <v>198</v>
      </c>
    </row>
    <row r="46" spans="1:5" x14ac:dyDescent="0.35">
      <c r="A46" s="148">
        <v>43943</v>
      </c>
      <c r="B46" s="149">
        <v>1</v>
      </c>
      <c r="C46" s="149">
        <v>1161</v>
      </c>
      <c r="D46" s="149">
        <v>855</v>
      </c>
      <c r="E46" s="150">
        <v>195</v>
      </c>
    </row>
    <row r="47" spans="1:5" x14ac:dyDescent="0.35">
      <c r="A47" s="148">
        <v>43942</v>
      </c>
      <c r="B47" s="149">
        <v>1</v>
      </c>
      <c r="C47" s="149">
        <v>1126</v>
      </c>
      <c r="D47" s="149">
        <v>808</v>
      </c>
      <c r="E47" s="150">
        <v>189</v>
      </c>
    </row>
    <row r="48" spans="1:5" x14ac:dyDescent="0.35">
      <c r="A48" s="148">
        <v>43941</v>
      </c>
      <c r="B48" s="149">
        <v>1</v>
      </c>
      <c r="C48" s="149">
        <v>1087</v>
      </c>
      <c r="D48" s="149">
        <v>755</v>
      </c>
      <c r="E48" s="150">
        <v>185</v>
      </c>
    </row>
    <row r="49" spans="1:5" x14ac:dyDescent="0.35">
      <c r="A49" s="148">
        <v>43940</v>
      </c>
      <c r="B49" s="149">
        <v>1</v>
      </c>
      <c r="C49" s="149">
        <v>1041</v>
      </c>
      <c r="D49" s="149">
        <v>700</v>
      </c>
      <c r="E49" s="150">
        <v>181</v>
      </c>
    </row>
    <row r="50" spans="1:5" x14ac:dyDescent="0.35">
      <c r="A50" s="148">
        <v>43939</v>
      </c>
      <c r="B50" s="149">
        <v>1</v>
      </c>
      <c r="C50" s="149">
        <v>1008</v>
      </c>
      <c r="D50" s="149">
        <v>652</v>
      </c>
      <c r="E50" s="150">
        <v>173</v>
      </c>
    </row>
    <row r="51" spans="1:5" x14ac:dyDescent="0.35">
      <c r="A51" s="148">
        <v>43938</v>
      </c>
      <c r="B51" s="149">
        <v>1</v>
      </c>
      <c r="C51" s="149">
        <v>965</v>
      </c>
      <c r="D51" s="149">
        <v>605</v>
      </c>
      <c r="E51" s="150">
        <v>168</v>
      </c>
    </row>
    <row r="52" spans="1:5" x14ac:dyDescent="0.35">
      <c r="A52" s="148">
        <v>43937</v>
      </c>
      <c r="B52" s="149">
        <v>1</v>
      </c>
      <c r="C52" s="149">
        <v>934</v>
      </c>
      <c r="D52" s="149">
        <v>558</v>
      </c>
      <c r="E52" s="150">
        <v>161</v>
      </c>
    </row>
    <row r="53" spans="1:5" x14ac:dyDescent="0.35">
      <c r="A53" s="148">
        <v>43936</v>
      </c>
      <c r="B53" s="149">
        <v>1</v>
      </c>
      <c r="C53" s="149">
        <v>893</v>
      </c>
      <c r="D53" s="149">
        <v>508</v>
      </c>
      <c r="E53" s="150">
        <v>151</v>
      </c>
    </row>
    <row r="54" spans="1:5" x14ac:dyDescent="0.35">
      <c r="A54" s="148">
        <v>43935</v>
      </c>
      <c r="B54" s="149">
        <v>1</v>
      </c>
      <c r="C54" s="149">
        <v>856</v>
      </c>
      <c r="D54" s="149">
        <v>454</v>
      </c>
      <c r="E54" s="150">
        <v>148</v>
      </c>
    </row>
    <row r="55" spans="1:5" x14ac:dyDescent="0.35">
      <c r="A55" s="148">
        <v>43934</v>
      </c>
      <c r="B55" s="149">
        <v>1</v>
      </c>
      <c r="C55" s="149">
        <v>809</v>
      </c>
      <c r="D55" s="149">
        <v>409</v>
      </c>
      <c r="E55" s="150">
        <v>140</v>
      </c>
    </row>
    <row r="56" spans="1:5" x14ac:dyDescent="0.35">
      <c r="A56" s="148">
        <v>43933</v>
      </c>
      <c r="B56" s="149">
        <v>1</v>
      </c>
      <c r="C56" s="149">
        <v>774</v>
      </c>
      <c r="D56" s="149">
        <v>370</v>
      </c>
      <c r="E56" s="150">
        <v>135</v>
      </c>
    </row>
    <row r="57" spans="1:5" x14ac:dyDescent="0.35">
      <c r="A57" s="148">
        <v>43932</v>
      </c>
      <c r="B57" s="149">
        <v>1</v>
      </c>
      <c r="C57" s="149">
        <v>734</v>
      </c>
      <c r="D57" s="149">
        <v>339</v>
      </c>
      <c r="E57" s="150">
        <v>132</v>
      </c>
    </row>
    <row r="58" spans="1:5" x14ac:dyDescent="0.35">
      <c r="A58" s="148">
        <v>43931</v>
      </c>
      <c r="B58" s="149">
        <v>1</v>
      </c>
      <c r="C58" s="149">
        <v>691</v>
      </c>
      <c r="D58" s="149">
        <v>291</v>
      </c>
      <c r="E58" s="150">
        <v>128</v>
      </c>
    </row>
    <row r="59" spans="1:5" x14ac:dyDescent="0.35">
      <c r="A59" s="148">
        <v>43930</v>
      </c>
      <c r="B59" s="149">
        <v>1</v>
      </c>
      <c r="C59" s="149">
        <v>643</v>
      </c>
      <c r="D59" s="149">
        <v>250</v>
      </c>
      <c r="E59" s="150">
        <v>119</v>
      </c>
    </row>
    <row r="60" spans="1:5" x14ac:dyDescent="0.35">
      <c r="A60" s="148">
        <v>43929</v>
      </c>
      <c r="B60" s="149">
        <v>1</v>
      </c>
      <c r="C60" s="149">
        <v>587</v>
      </c>
      <c r="D60" s="149">
        <v>208</v>
      </c>
      <c r="E60" s="150">
        <v>109</v>
      </c>
    </row>
    <row r="61" spans="1:5" x14ac:dyDescent="0.35">
      <c r="A61" s="148">
        <v>43928</v>
      </c>
      <c r="B61" s="149">
        <v>1</v>
      </c>
      <c r="C61" s="149">
        <v>533</v>
      </c>
      <c r="D61" s="149">
        <v>175</v>
      </c>
      <c r="E61" s="150">
        <v>105</v>
      </c>
    </row>
    <row r="62" spans="1:5" x14ac:dyDescent="0.35">
      <c r="A62" s="148">
        <v>43927</v>
      </c>
      <c r="B62" s="149">
        <v>1</v>
      </c>
      <c r="C62" s="149">
        <v>479</v>
      </c>
      <c r="D62" s="149">
        <v>152</v>
      </c>
      <c r="E62" s="150">
        <v>98</v>
      </c>
    </row>
    <row r="63" spans="1:5" x14ac:dyDescent="0.35">
      <c r="A63" s="148">
        <v>43926</v>
      </c>
      <c r="B63" s="149">
        <v>1</v>
      </c>
      <c r="C63" s="149">
        <v>415</v>
      </c>
      <c r="D63" s="149">
        <v>129</v>
      </c>
      <c r="E63" s="150">
        <v>95</v>
      </c>
    </row>
    <row r="64" spans="1:5" x14ac:dyDescent="0.35">
      <c r="A64" s="148">
        <v>43925</v>
      </c>
      <c r="B64" s="149">
        <v>1</v>
      </c>
      <c r="C64" s="149">
        <v>368</v>
      </c>
      <c r="D64" s="149">
        <v>101</v>
      </c>
      <c r="E64" s="150">
        <v>84</v>
      </c>
    </row>
    <row r="65" spans="1:5" x14ac:dyDescent="0.35">
      <c r="A65" s="148">
        <v>43924</v>
      </c>
      <c r="B65" s="149">
        <v>1</v>
      </c>
      <c r="C65" s="149">
        <v>338</v>
      </c>
      <c r="D65" s="149">
        <v>83</v>
      </c>
      <c r="E65" s="150">
        <v>76</v>
      </c>
    </row>
    <row r="66" spans="1:5" x14ac:dyDescent="0.35">
      <c r="A66" s="148">
        <v>43923</v>
      </c>
      <c r="B66" s="149">
        <v>0</v>
      </c>
      <c r="C66" s="149">
        <v>285</v>
      </c>
      <c r="D66" s="149">
        <v>68</v>
      </c>
      <c r="E66" s="150">
        <v>69</v>
      </c>
    </row>
    <row r="67" spans="1:5" x14ac:dyDescent="0.35">
      <c r="A67" s="148">
        <v>43922</v>
      </c>
      <c r="B67" s="149">
        <v>0</v>
      </c>
      <c r="C67" s="149">
        <v>249</v>
      </c>
      <c r="D67" s="149">
        <v>52</v>
      </c>
      <c r="E67" s="150">
        <v>60</v>
      </c>
    </row>
    <row r="68" spans="1:5" x14ac:dyDescent="0.35">
      <c r="A68" s="148">
        <v>43921</v>
      </c>
      <c r="B68" s="149">
        <v>0</v>
      </c>
      <c r="C68" s="149">
        <v>206</v>
      </c>
      <c r="D68" s="149">
        <v>39</v>
      </c>
      <c r="E68" s="150">
        <v>51</v>
      </c>
    </row>
    <row r="69" spans="1:5" x14ac:dyDescent="0.35">
      <c r="A69" s="148">
        <v>43920</v>
      </c>
      <c r="B69" s="149">
        <v>0</v>
      </c>
      <c r="C69" s="149">
        <v>166</v>
      </c>
      <c r="D69" s="149">
        <v>31</v>
      </c>
      <c r="E69" s="150">
        <v>41</v>
      </c>
    </row>
    <row r="70" spans="1:5" x14ac:dyDescent="0.35">
      <c r="A70" s="148">
        <v>43919</v>
      </c>
      <c r="B70" s="149">
        <v>0</v>
      </c>
      <c r="C70" s="149">
        <v>132</v>
      </c>
      <c r="D70" s="149">
        <v>25</v>
      </c>
      <c r="E70" s="150">
        <v>30</v>
      </c>
    </row>
    <row r="71" spans="1:5" x14ac:dyDescent="0.35">
      <c r="A71" s="148">
        <v>43918</v>
      </c>
      <c r="B71" s="149">
        <v>0</v>
      </c>
      <c r="C71" s="149">
        <v>111</v>
      </c>
      <c r="D71" s="149">
        <v>22</v>
      </c>
      <c r="E71" s="150">
        <v>27</v>
      </c>
    </row>
    <row r="72" spans="1:5" x14ac:dyDescent="0.35">
      <c r="A72" s="148">
        <v>43917</v>
      </c>
      <c r="B72" s="149">
        <v>0</v>
      </c>
      <c r="C72" s="149">
        <v>81</v>
      </c>
      <c r="D72" s="149">
        <v>18</v>
      </c>
      <c r="E72" s="150">
        <v>24</v>
      </c>
    </row>
    <row r="73" spans="1:5" x14ac:dyDescent="0.35">
      <c r="A73" s="148">
        <v>43916</v>
      </c>
      <c r="B73" s="149">
        <v>0</v>
      </c>
      <c r="C73" s="149">
        <v>68</v>
      </c>
      <c r="D73" s="149">
        <v>11</v>
      </c>
      <c r="E73" s="150">
        <v>21</v>
      </c>
    </row>
    <row r="74" spans="1:5" x14ac:dyDescent="0.35">
      <c r="A74" s="148">
        <v>43915</v>
      </c>
      <c r="B74" s="149">
        <v>0</v>
      </c>
      <c r="C74" s="149">
        <v>51</v>
      </c>
      <c r="D74" s="149">
        <v>9</v>
      </c>
      <c r="E74" s="150">
        <v>17</v>
      </c>
    </row>
    <row r="75" spans="1:5" x14ac:dyDescent="0.35">
      <c r="A75" s="148">
        <v>43914</v>
      </c>
      <c r="B75" s="149">
        <v>0</v>
      </c>
      <c r="C75" s="149">
        <v>37</v>
      </c>
      <c r="D75" s="149">
        <v>7</v>
      </c>
      <c r="E75" s="150">
        <v>11</v>
      </c>
    </row>
    <row r="76" spans="1:5" x14ac:dyDescent="0.35">
      <c r="A76" s="148">
        <v>43913</v>
      </c>
      <c r="B76" s="149">
        <v>0</v>
      </c>
      <c r="C76" s="149">
        <v>32</v>
      </c>
      <c r="D76" s="149">
        <v>4</v>
      </c>
      <c r="E76" s="150">
        <v>7</v>
      </c>
    </row>
    <row r="77" spans="1:5" x14ac:dyDescent="0.35">
      <c r="A77" s="148">
        <v>43912</v>
      </c>
      <c r="B77" s="149">
        <v>0</v>
      </c>
      <c r="C77" s="149">
        <v>28</v>
      </c>
      <c r="D77" s="149">
        <v>3</v>
      </c>
      <c r="E77" s="150">
        <v>5</v>
      </c>
    </row>
    <row r="78" spans="1:5" x14ac:dyDescent="0.35">
      <c r="A78" s="148">
        <v>43911</v>
      </c>
      <c r="B78" s="149">
        <v>0</v>
      </c>
      <c r="C78" s="149">
        <v>24</v>
      </c>
      <c r="D78" s="149">
        <v>1</v>
      </c>
      <c r="E78" s="150">
        <v>5</v>
      </c>
    </row>
    <row r="79" spans="1:5" x14ac:dyDescent="0.35">
      <c r="A79" s="148">
        <v>43910</v>
      </c>
      <c r="B79" s="149">
        <v>0</v>
      </c>
      <c r="C79" s="149">
        <v>18</v>
      </c>
      <c r="D79" s="149">
        <v>1</v>
      </c>
      <c r="E79" s="150">
        <v>4</v>
      </c>
    </row>
    <row r="80" spans="1:5" x14ac:dyDescent="0.35">
      <c r="A80" s="148">
        <v>43909</v>
      </c>
      <c r="B80" s="149">
        <v>0</v>
      </c>
      <c r="C80" s="149">
        <v>13</v>
      </c>
      <c r="D80" s="149">
        <v>1</v>
      </c>
      <c r="E80" s="150">
        <v>4</v>
      </c>
    </row>
    <row r="81" spans="1:14" x14ac:dyDescent="0.35">
      <c r="A81" s="148">
        <v>43908</v>
      </c>
      <c r="B81" s="149">
        <v>0</v>
      </c>
      <c r="C81" s="149">
        <v>10</v>
      </c>
      <c r="D81" s="149">
        <v>1</v>
      </c>
      <c r="E81" s="150">
        <v>3</v>
      </c>
    </row>
    <row r="82" spans="1:14" x14ac:dyDescent="0.35">
      <c r="A82" s="148">
        <v>43907</v>
      </c>
      <c r="B82" s="149">
        <v>0</v>
      </c>
      <c r="C82" s="149">
        <v>7</v>
      </c>
      <c r="D82" s="149">
        <v>1</v>
      </c>
      <c r="E82" s="150">
        <v>2</v>
      </c>
    </row>
    <row r="83" spans="1:14" x14ac:dyDescent="0.35">
      <c r="A83" s="148">
        <v>43906</v>
      </c>
      <c r="B83" s="149">
        <v>0</v>
      </c>
      <c r="C83" s="149">
        <v>6</v>
      </c>
      <c r="D83" s="149">
        <v>0</v>
      </c>
      <c r="E83" s="150">
        <v>2</v>
      </c>
    </row>
    <row r="84" spans="1:14" x14ac:dyDescent="0.35">
      <c r="A84" s="148">
        <v>43905</v>
      </c>
      <c r="B84" s="149">
        <v>0</v>
      </c>
      <c r="C84" s="149">
        <v>4</v>
      </c>
      <c r="D84" s="149">
        <v>0</v>
      </c>
      <c r="E84" s="150">
        <v>1</v>
      </c>
    </row>
    <row r="85" spans="1:14" x14ac:dyDescent="0.35">
      <c r="A85" s="148">
        <v>43904</v>
      </c>
      <c r="B85" s="149">
        <v>0</v>
      </c>
      <c r="C85" s="149">
        <v>3</v>
      </c>
      <c r="D85" s="149">
        <v>0</v>
      </c>
      <c r="E85" s="150">
        <v>1</v>
      </c>
    </row>
    <row r="86" spans="1:14" x14ac:dyDescent="0.35">
      <c r="A86" s="148">
        <v>43903</v>
      </c>
      <c r="B86" s="149">
        <v>0</v>
      </c>
      <c r="C86" s="149">
        <v>1</v>
      </c>
      <c r="D86" s="149">
        <v>0</v>
      </c>
      <c r="E86" s="150">
        <v>1</v>
      </c>
    </row>
    <row r="87" spans="1:14" x14ac:dyDescent="0.35">
      <c r="A87" s="148">
        <v>43902</v>
      </c>
      <c r="B87" s="149">
        <v>0</v>
      </c>
      <c r="C87" s="149">
        <v>1</v>
      </c>
      <c r="D87" s="149">
        <v>0</v>
      </c>
      <c r="E87" s="150">
        <v>1</v>
      </c>
    </row>
    <row r="88" spans="1:14" x14ac:dyDescent="0.35">
      <c r="A88" s="151">
        <v>43901</v>
      </c>
      <c r="B88" s="152">
        <v>0</v>
      </c>
      <c r="C88" s="152">
        <v>0</v>
      </c>
      <c r="D88" s="152">
        <v>0</v>
      </c>
      <c r="E88" s="153">
        <v>0</v>
      </c>
    </row>
    <row r="90" spans="1:14" x14ac:dyDescent="0.35">
      <c r="A90" s="18" t="s">
        <v>8</v>
      </c>
      <c r="B90" s="37" t="s">
        <v>85</v>
      </c>
      <c r="C90" s="136"/>
      <c r="D90" s="136"/>
      <c r="E90" s="136"/>
      <c r="F90" s="130"/>
      <c r="G90" s="130"/>
      <c r="H90" s="130"/>
      <c r="I90" s="130"/>
      <c r="J90" s="130"/>
      <c r="K90" s="5"/>
      <c r="L90" s="5"/>
      <c r="M90" s="5"/>
      <c r="N90" s="5"/>
    </row>
    <row r="91" spans="1:14" x14ac:dyDescent="0.35">
      <c r="A91" s="18"/>
      <c r="B91" s="37" t="s">
        <v>86</v>
      </c>
      <c r="C91" s="136"/>
      <c r="D91" s="136"/>
      <c r="E91" s="136"/>
      <c r="F91" s="130"/>
      <c r="G91" s="130"/>
      <c r="H91" s="130"/>
      <c r="I91" s="130"/>
      <c r="J91" s="130"/>
      <c r="K91" s="5"/>
      <c r="L91" s="5"/>
      <c r="M91" s="5"/>
      <c r="N91" s="5"/>
    </row>
    <row r="92" spans="1:14" ht="15.5" customHeight="1" x14ac:dyDescent="0.35">
      <c r="A92" s="5"/>
      <c r="B92" s="37" t="s">
        <v>79</v>
      </c>
      <c r="C92" s="27"/>
      <c r="D92" s="27"/>
      <c r="E92" s="103"/>
      <c r="F92" s="15"/>
      <c r="G92" s="15"/>
      <c r="H92" s="15"/>
      <c r="I92" s="15"/>
      <c r="J92" s="15"/>
      <c r="K92" s="15"/>
    </row>
    <row r="93" spans="1:14" x14ac:dyDescent="0.35">
      <c r="A93" s="5"/>
      <c r="B93" s="177" t="s">
        <v>80</v>
      </c>
      <c r="C93" s="177"/>
      <c r="D93" s="177"/>
      <c r="E93" s="177"/>
      <c r="F93" s="177"/>
      <c r="G93" s="177"/>
      <c r="H93" s="177"/>
      <c r="I93" s="177"/>
      <c r="J93" s="177"/>
      <c r="K93" s="177"/>
    </row>
    <row r="94" spans="1:14" x14ac:dyDescent="0.35">
      <c r="A94" s="15"/>
      <c r="B94" s="177"/>
      <c r="C94" s="177"/>
      <c r="D94" s="177"/>
      <c r="E94" s="177"/>
      <c r="F94" s="177"/>
      <c r="G94" s="177"/>
      <c r="H94" s="177"/>
      <c r="I94" s="177"/>
      <c r="J94" s="177"/>
      <c r="K94" s="177"/>
    </row>
    <row r="95" spans="1:14" x14ac:dyDescent="0.35">
      <c r="A95" s="15"/>
      <c r="B95" s="103"/>
      <c r="C95" s="103"/>
      <c r="D95" s="103"/>
      <c r="E95" s="103"/>
      <c r="F95" s="15"/>
      <c r="G95" s="15"/>
      <c r="H95" s="15"/>
      <c r="I95" s="15"/>
      <c r="J95" s="15"/>
      <c r="K95" s="15"/>
    </row>
    <row r="96" spans="1:14" ht="15.5" customHeight="1" x14ac:dyDescent="0.35">
      <c r="A96" s="133" t="s">
        <v>84</v>
      </c>
      <c r="B96" s="185" t="s">
        <v>95</v>
      </c>
      <c r="C96" s="185"/>
      <c r="D96" s="185"/>
      <c r="E96" s="185"/>
      <c r="F96" s="185"/>
      <c r="G96" s="185"/>
      <c r="H96" s="185"/>
      <c r="I96" s="185"/>
      <c r="J96" s="185"/>
      <c r="K96" s="185"/>
      <c r="L96" s="185"/>
      <c r="M96" s="134"/>
    </row>
    <row r="97" spans="2:13" x14ac:dyDescent="0.35">
      <c r="B97" s="185"/>
      <c r="C97" s="185"/>
      <c r="D97" s="185"/>
      <c r="E97" s="185"/>
      <c r="F97" s="185"/>
      <c r="G97" s="185"/>
      <c r="H97" s="185"/>
      <c r="I97" s="185"/>
      <c r="J97" s="185"/>
      <c r="K97" s="185"/>
      <c r="L97" s="185"/>
      <c r="M97" s="134"/>
    </row>
    <row r="98" spans="2:13" x14ac:dyDescent="0.35">
      <c r="B98" s="185"/>
      <c r="C98" s="185"/>
      <c r="D98" s="185"/>
      <c r="E98" s="185"/>
      <c r="F98" s="185"/>
      <c r="G98" s="185"/>
      <c r="H98" s="185"/>
      <c r="I98" s="185"/>
      <c r="J98" s="185"/>
      <c r="K98" s="185"/>
      <c r="L98" s="185"/>
      <c r="M98" s="134"/>
    </row>
  </sheetData>
  <mergeCells count="3">
    <mergeCell ref="B5:E5"/>
    <mergeCell ref="B93:K94"/>
    <mergeCell ref="B96:L98"/>
  </mergeCells>
  <hyperlinks>
    <hyperlink ref="B93" r:id="rId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126"/>
  <sheetViews>
    <sheetView zoomScale="60" zoomScaleNormal="60" workbookViewId="0">
      <pane ySplit="9" topLeftCell="A10" activePane="bottomLeft" state="frozen"/>
      <selection pane="bottomLeft" activeCell="H14" sqref="H14"/>
    </sheetView>
  </sheetViews>
  <sheetFormatPr baseColWidth="10" defaultColWidth="11.1640625" defaultRowHeight="16" customHeight="1" x14ac:dyDescent="0.35"/>
  <cols>
    <col min="1" max="1" width="11.25" style="23" customWidth="1"/>
    <col min="2" max="3" width="19.33203125" style="23" customWidth="1"/>
    <col min="4" max="16384" width="11.1640625" style="24"/>
  </cols>
  <sheetData>
    <row r="1" spans="1:1014" s="3" customFormat="1" ht="16" customHeight="1" x14ac:dyDescent="0.45">
      <c r="A1" s="1" t="s">
        <v>54</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35</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54" t="s">
        <v>55</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54" t="s">
        <v>56</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s="6" customFormat="1" ht="16" customHeight="1" x14ac:dyDescent="0.35">
      <c r="A7" s="25"/>
      <c r="B7" s="79" t="s">
        <v>62</v>
      </c>
      <c r="C7" s="2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row>
    <row r="8" spans="1:1014" s="6" customFormat="1" ht="20.5" customHeight="1" x14ac:dyDescent="0.35">
      <c r="A8" s="25"/>
      <c r="B8" s="186">
        <v>44006</v>
      </c>
      <c r="C8" s="187"/>
      <c r="D8" s="77"/>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c r="IZ8" s="5"/>
      <c r="JA8" s="5"/>
      <c r="JB8" s="5"/>
      <c r="JC8" s="5"/>
      <c r="JD8" s="5"/>
      <c r="JE8" s="5"/>
      <c r="JF8" s="5"/>
      <c r="JG8" s="5"/>
      <c r="JH8" s="5"/>
      <c r="JI8" s="5"/>
      <c r="JJ8" s="5"/>
      <c r="JK8" s="5"/>
      <c r="JL8" s="5"/>
      <c r="JM8" s="5"/>
      <c r="JN8" s="5"/>
      <c r="JO8" s="5"/>
      <c r="JP8" s="5"/>
      <c r="JQ8" s="5"/>
      <c r="JR8" s="5"/>
      <c r="JS8" s="5"/>
      <c r="JT8" s="5"/>
      <c r="JU8" s="5"/>
      <c r="JV8" s="5"/>
      <c r="JW8" s="5"/>
      <c r="JX8" s="5"/>
      <c r="JY8" s="5"/>
      <c r="JZ8" s="5"/>
      <c r="KA8" s="5"/>
      <c r="KB8" s="5"/>
      <c r="KC8" s="5"/>
      <c r="KD8" s="5"/>
      <c r="KE8" s="5"/>
      <c r="KF8" s="5"/>
      <c r="KG8" s="5"/>
      <c r="KH8" s="5"/>
      <c r="KI8" s="5"/>
      <c r="KJ8" s="5"/>
      <c r="KK8" s="5"/>
      <c r="KL8" s="5"/>
      <c r="KM8" s="5"/>
      <c r="KN8" s="5"/>
      <c r="KO8" s="5"/>
      <c r="KP8" s="5"/>
      <c r="KQ8" s="5"/>
      <c r="KR8" s="5"/>
      <c r="KS8" s="5"/>
      <c r="KT8" s="5"/>
      <c r="KU8" s="5"/>
      <c r="KV8" s="5"/>
      <c r="KW8" s="5"/>
      <c r="KX8" s="5"/>
      <c r="KY8" s="5"/>
      <c r="KZ8" s="5"/>
      <c r="LA8" s="5"/>
      <c r="LB8" s="5"/>
      <c r="LC8" s="5"/>
      <c r="LD8" s="5"/>
      <c r="LE8" s="5"/>
      <c r="LF8" s="5"/>
      <c r="LG8" s="5"/>
      <c r="LH8" s="5"/>
      <c r="LI8" s="5"/>
      <c r="LJ8" s="5"/>
      <c r="LK8" s="5"/>
      <c r="LL8" s="5"/>
      <c r="LM8" s="5"/>
      <c r="LN8" s="5"/>
      <c r="LO8" s="5"/>
      <c r="LP8" s="5"/>
      <c r="LQ8" s="5"/>
      <c r="LR8" s="5"/>
      <c r="LS8" s="5"/>
      <c r="LT8" s="5"/>
      <c r="LU8" s="5"/>
      <c r="LV8" s="5"/>
      <c r="LW8" s="5"/>
      <c r="LX8" s="5"/>
      <c r="LY8" s="5"/>
      <c r="LZ8" s="5"/>
      <c r="MA8" s="5"/>
      <c r="MB8" s="5"/>
      <c r="MC8" s="5"/>
      <c r="MD8" s="5"/>
      <c r="ME8" s="5"/>
      <c r="MF8" s="5"/>
      <c r="MG8" s="5"/>
      <c r="MH8" s="5"/>
      <c r="MI8" s="5"/>
      <c r="MJ8" s="5"/>
      <c r="MK8" s="5"/>
      <c r="ML8" s="5"/>
      <c r="MM8" s="5"/>
      <c r="MN8" s="5"/>
      <c r="MO8" s="5"/>
      <c r="MP8" s="5"/>
      <c r="MQ8" s="5"/>
      <c r="MR8" s="5"/>
      <c r="MS8" s="5"/>
      <c r="MT8" s="5"/>
      <c r="MU8" s="5"/>
      <c r="MV8" s="5"/>
      <c r="MW8" s="5"/>
      <c r="MX8" s="5"/>
      <c r="MY8" s="5"/>
      <c r="MZ8" s="5"/>
      <c r="NA8" s="5"/>
      <c r="NB8" s="5"/>
      <c r="NC8" s="5"/>
      <c r="ND8" s="5"/>
      <c r="NE8" s="5"/>
      <c r="NF8" s="5"/>
      <c r="NG8" s="5"/>
      <c r="NH8" s="5"/>
      <c r="NI8" s="5"/>
      <c r="NJ8" s="5"/>
      <c r="NK8" s="5"/>
      <c r="NL8" s="5"/>
      <c r="NM8" s="5"/>
      <c r="NN8" s="5"/>
      <c r="NO8" s="5"/>
      <c r="NP8" s="5"/>
      <c r="NQ8" s="5"/>
      <c r="NR8" s="5"/>
      <c r="NS8" s="5"/>
      <c r="NT8" s="5"/>
      <c r="NU8" s="5"/>
      <c r="NV8" s="5"/>
      <c r="NW8" s="5"/>
      <c r="NX8" s="5"/>
      <c r="NY8" s="5"/>
      <c r="NZ8" s="5"/>
      <c r="OA8" s="5"/>
      <c r="OB8" s="5"/>
      <c r="OC8" s="5"/>
      <c r="OD8" s="5"/>
      <c r="OE8" s="5"/>
      <c r="OF8" s="5"/>
      <c r="OG8" s="5"/>
      <c r="OH8" s="5"/>
      <c r="OI8" s="5"/>
      <c r="OJ8" s="5"/>
      <c r="OK8" s="5"/>
      <c r="OL8" s="5"/>
      <c r="OM8" s="5"/>
      <c r="ON8" s="5"/>
      <c r="OO8" s="5"/>
      <c r="OP8" s="5"/>
      <c r="OQ8" s="5"/>
      <c r="OR8" s="5"/>
      <c r="OS8" s="5"/>
      <c r="OT8" s="5"/>
      <c r="OU8" s="5"/>
      <c r="OV8" s="5"/>
      <c r="OW8" s="5"/>
      <c r="OX8" s="5"/>
      <c r="OY8" s="5"/>
      <c r="OZ8" s="5"/>
      <c r="PA8" s="5"/>
      <c r="PB8" s="5"/>
      <c r="PC8" s="5"/>
      <c r="PD8" s="5"/>
      <c r="PE8" s="5"/>
      <c r="PF8" s="5"/>
      <c r="PG8" s="5"/>
      <c r="PH8" s="5"/>
      <c r="PI8" s="5"/>
      <c r="PJ8" s="5"/>
      <c r="PK8" s="5"/>
      <c r="PL8" s="5"/>
      <c r="PM8" s="5"/>
      <c r="PN8" s="5"/>
      <c r="PO8" s="5"/>
      <c r="PP8" s="5"/>
      <c r="PQ8" s="5"/>
      <c r="PR8" s="5"/>
      <c r="PS8" s="5"/>
      <c r="PT8" s="5"/>
      <c r="PU8" s="5"/>
      <c r="PV8" s="5"/>
      <c r="PW8" s="5"/>
      <c r="PX8" s="5"/>
      <c r="PY8" s="5"/>
      <c r="PZ8" s="5"/>
      <c r="QA8" s="5"/>
      <c r="QB8" s="5"/>
      <c r="QC8" s="5"/>
      <c r="QD8" s="5"/>
      <c r="QE8" s="5"/>
      <c r="QF8" s="5"/>
      <c r="QG8" s="5"/>
      <c r="QH8" s="5"/>
      <c r="QI8" s="5"/>
      <c r="QJ8" s="5"/>
      <c r="QK8" s="5"/>
      <c r="QL8" s="5"/>
      <c r="QM8" s="5"/>
      <c r="QN8" s="5"/>
      <c r="QO8" s="5"/>
      <c r="QP8" s="5"/>
      <c r="QQ8" s="5"/>
      <c r="QR8" s="5"/>
      <c r="QS8" s="5"/>
      <c r="QT8" s="5"/>
      <c r="QU8" s="5"/>
      <c r="QV8" s="5"/>
      <c r="QW8" s="5"/>
      <c r="QX8" s="5"/>
      <c r="QY8" s="5"/>
      <c r="QZ8" s="5"/>
      <c r="RA8" s="5"/>
      <c r="RB8" s="5"/>
      <c r="RC8" s="5"/>
      <c r="RD8" s="5"/>
      <c r="RE8" s="5"/>
      <c r="RF8" s="5"/>
      <c r="RG8" s="5"/>
      <c r="RH8" s="5"/>
      <c r="RI8" s="5"/>
      <c r="RJ8" s="5"/>
      <c r="RK8" s="5"/>
      <c r="RL8" s="5"/>
      <c r="RM8" s="5"/>
      <c r="RN8" s="5"/>
      <c r="RO8" s="5"/>
      <c r="RP8" s="5"/>
      <c r="RQ8" s="5"/>
      <c r="RR8" s="5"/>
      <c r="RS8" s="5"/>
      <c r="RT8" s="5"/>
      <c r="RU8" s="5"/>
      <c r="RV8" s="5"/>
      <c r="RW8" s="5"/>
      <c r="RX8" s="5"/>
      <c r="RY8" s="5"/>
      <c r="RZ8" s="5"/>
      <c r="SA8" s="5"/>
      <c r="SB8" s="5"/>
      <c r="SC8" s="5"/>
      <c r="SD8" s="5"/>
      <c r="SE8" s="5"/>
      <c r="SF8" s="5"/>
      <c r="SG8" s="5"/>
      <c r="SH8" s="5"/>
      <c r="SI8" s="5"/>
      <c r="SJ8" s="5"/>
      <c r="SK8" s="5"/>
      <c r="SL8" s="5"/>
      <c r="SM8" s="5"/>
      <c r="SN8" s="5"/>
      <c r="SO8" s="5"/>
      <c r="SP8" s="5"/>
      <c r="SQ8" s="5"/>
      <c r="SR8" s="5"/>
      <c r="SS8" s="5"/>
      <c r="ST8" s="5"/>
      <c r="SU8" s="5"/>
      <c r="SV8" s="5"/>
      <c r="SW8" s="5"/>
      <c r="SX8" s="5"/>
      <c r="SY8" s="5"/>
      <c r="SZ8" s="5"/>
      <c r="TA8" s="5"/>
      <c r="TB8" s="5"/>
      <c r="TC8" s="5"/>
      <c r="TD8" s="5"/>
      <c r="TE8" s="5"/>
      <c r="TF8" s="5"/>
      <c r="TG8" s="5"/>
      <c r="TH8" s="5"/>
      <c r="TI8" s="5"/>
      <c r="TJ8" s="5"/>
      <c r="TK8" s="5"/>
      <c r="TL8" s="5"/>
      <c r="TM8" s="5"/>
      <c r="TN8" s="5"/>
      <c r="TO8" s="5"/>
      <c r="TP8" s="5"/>
      <c r="TQ8" s="5"/>
      <c r="TR8" s="5"/>
      <c r="TS8" s="5"/>
      <c r="TT8" s="5"/>
      <c r="TU8" s="5"/>
      <c r="TV8" s="5"/>
      <c r="TW8" s="5"/>
      <c r="TX8" s="5"/>
      <c r="TY8" s="5"/>
      <c r="TZ8" s="5"/>
      <c r="UA8" s="5"/>
      <c r="UB8" s="5"/>
      <c r="UC8" s="5"/>
      <c r="UD8" s="5"/>
      <c r="UE8" s="5"/>
      <c r="UF8" s="5"/>
      <c r="UG8" s="5"/>
      <c r="UH8" s="5"/>
      <c r="UI8" s="5"/>
      <c r="UJ8" s="5"/>
      <c r="UK8" s="5"/>
      <c r="UL8" s="5"/>
      <c r="UM8" s="5"/>
      <c r="UN8" s="5"/>
      <c r="UO8" s="5"/>
      <c r="UP8" s="5"/>
      <c r="UQ8" s="5"/>
      <c r="UR8" s="5"/>
      <c r="US8" s="5"/>
      <c r="UT8" s="5"/>
      <c r="UU8" s="5"/>
      <c r="UV8" s="5"/>
      <c r="UW8" s="5"/>
      <c r="UX8" s="5"/>
      <c r="UY8" s="5"/>
      <c r="UZ8" s="5"/>
      <c r="VA8" s="5"/>
      <c r="VB8" s="5"/>
      <c r="VC8" s="5"/>
      <c r="VD8" s="5"/>
      <c r="VE8" s="5"/>
      <c r="VF8" s="5"/>
      <c r="VG8" s="5"/>
      <c r="VH8" s="5"/>
      <c r="VI8" s="5"/>
      <c r="VJ8" s="5"/>
      <c r="VK8" s="5"/>
      <c r="VL8" s="5"/>
      <c r="VM8" s="5"/>
      <c r="VN8" s="5"/>
      <c r="VO8" s="5"/>
      <c r="VP8" s="5"/>
      <c r="VQ8" s="5"/>
      <c r="VR8" s="5"/>
      <c r="VS8" s="5"/>
      <c r="VT8" s="5"/>
      <c r="VU8" s="5"/>
      <c r="VV8" s="5"/>
      <c r="VW8" s="5"/>
      <c r="VX8" s="5"/>
      <c r="VY8" s="5"/>
      <c r="VZ8" s="5"/>
      <c r="WA8" s="5"/>
      <c r="WB8" s="5"/>
      <c r="WC8" s="5"/>
      <c r="WD8" s="5"/>
      <c r="WE8" s="5"/>
      <c r="WF8" s="5"/>
      <c r="WG8" s="5"/>
      <c r="WH8" s="5"/>
      <c r="WI8" s="5"/>
      <c r="WJ8" s="5"/>
      <c r="WK8" s="5"/>
      <c r="WL8" s="5"/>
      <c r="WM8" s="5"/>
      <c r="WN8" s="5"/>
      <c r="WO8" s="5"/>
      <c r="WP8" s="5"/>
      <c r="WQ8" s="5"/>
      <c r="WR8" s="5"/>
      <c r="WS8" s="5"/>
      <c r="WT8" s="5"/>
      <c r="WU8" s="5"/>
      <c r="WV8" s="5"/>
      <c r="WW8" s="5"/>
      <c r="WX8" s="5"/>
      <c r="WY8" s="5"/>
      <c r="WZ8" s="5"/>
      <c r="XA8" s="5"/>
      <c r="XB8" s="5"/>
      <c r="XC8" s="5"/>
      <c r="XD8" s="5"/>
      <c r="XE8" s="5"/>
      <c r="XF8" s="5"/>
      <c r="XG8" s="5"/>
      <c r="XH8" s="5"/>
      <c r="XI8" s="5"/>
      <c r="XJ8" s="5"/>
      <c r="XK8" s="5"/>
      <c r="XL8" s="5"/>
      <c r="XM8" s="5"/>
      <c r="XN8" s="5"/>
      <c r="XO8" s="5"/>
      <c r="XP8" s="5"/>
      <c r="XQ8" s="5"/>
      <c r="XR8" s="5"/>
      <c r="XS8" s="5"/>
      <c r="XT8" s="5"/>
      <c r="XU8" s="5"/>
      <c r="XV8" s="5"/>
      <c r="XW8" s="5"/>
      <c r="XX8" s="5"/>
      <c r="XY8" s="5"/>
      <c r="XZ8" s="5"/>
      <c r="YA8" s="5"/>
      <c r="YB8" s="5"/>
      <c r="YC8" s="5"/>
      <c r="YD8" s="5"/>
      <c r="YE8" s="5"/>
      <c r="YF8" s="5"/>
      <c r="YG8" s="5"/>
      <c r="YH8" s="5"/>
      <c r="YI8" s="5"/>
      <c r="YJ8" s="5"/>
      <c r="YK8" s="5"/>
      <c r="YL8" s="5"/>
      <c r="YM8" s="5"/>
      <c r="YN8" s="5"/>
      <c r="YO8" s="5"/>
      <c r="YP8" s="5"/>
      <c r="YQ8" s="5"/>
      <c r="YR8" s="5"/>
      <c r="YS8" s="5"/>
      <c r="YT8" s="5"/>
      <c r="YU8" s="5"/>
      <c r="YV8" s="5"/>
      <c r="YW8" s="5"/>
      <c r="YX8" s="5"/>
      <c r="YY8" s="5"/>
      <c r="YZ8" s="5"/>
      <c r="ZA8" s="5"/>
      <c r="ZB8" s="5"/>
      <c r="ZC8" s="5"/>
      <c r="ZD8" s="5"/>
      <c r="ZE8" s="5"/>
      <c r="ZF8" s="5"/>
      <c r="ZG8" s="5"/>
      <c r="ZH8" s="5"/>
      <c r="ZI8" s="5"/>
      <c r="ZJ8" s="5"/>
      <c r="ZK8" s="5"/>
      <c r="ZL8" s="5"/>
      <c r="ZM8" s="5"/>
      <c r="ZN8" s="5"/>
      <c r="ZO8" s="5"/>
      <c r="ZP8" s="5"/>
      <c r="ZQ8" s="5"/>
      <c r="ZR8" s="5"/>
      <c r="ZS8" s="5"/>
      <c r="ZT8" s="5"/>
      <c r="ZU8" s="5"/>
      <c r="ZV8" s="5"/>
      <c r="ZW8" s="5"/>
      <c r="ZX8" s="5"/>
      <c r="ZY8" s="5"/>
      <c r="ZZ8" s="5"/>
      <c r="AAA8" s="5"/>
      <c r="AAB8" s="5"/>
      <c r="AAC8" s="5"/>
      <c r="AAD8" s="5"/>
      <c r="AAE8" s="5"/>
      <c r="AAF8" s="5"/>
      <c r="AAG8" s="5"/>
      <c r="AAH8" s="5"/>
      <c r="AAI8" s="5"/>
      <c r="AAJ8" s="5"/>
      <c r="AAK8" s="5"/>
      <c r="AAL8" s="5"/>
      <c r="AAM8" s="5"/>
      <c r="AAN8" s="5"/>
      <c r="AAO8" s="5"/>
      <c r="AAP8" s="5"/>
      <c r="AAQ8" s="5"/>
      <c r="AAR8" s="5"/>
      <c r="AAS8" s="5"/>
      <c r="AAT8" s="5"/>
      <c r="AAU8" s="5"/>
      <c r="AAV8" s="5"/>
      <c r="AAW8" s="5"/>
      <c r="AAX8" s="5"/>
      <c r="AAY8" s="5"/>
      <c r="AAZ8" s="5"/>
      <c r="ABA8" s="5"/>
      <c r="ABB8" s="5"/>
      <c r="ABC8" s="5"/>
      <c r="ABD8" s="5"/>
      <c r="ABE8" s="5"/>
      <c r="ABF8" s="5"/>
      <c r="ABG8" s="5"/>
      <c r="ABH8" s="5"/>
      <c r="ABI8" s="5"/>
      <c r="ABJ8" s="5"/>
      <c r="ABK8" s="5"/>
      <c r="ABL8" s="5"/>
      <c r="ABM8" s="5"/>
      <c r="ABN8" s="5"/>
      <c r="ABO8" s="5"/>
      <c r="ABP8" s="5"/>
      <c r="ABQ8" s="5"/>
      <c r="ABR8" s="5"/>
      <c r="ABS8" s="5"/>
      <c r="ABT8" s="5"/>
      <c r="ABU8" s="5"/>
      <c r="ABV8" s="5"/>
      <c r="ABW8" s="5"/>
      <c r="ABX8" s="5"/>
      <c r="ABY8" s="5"/>
      <c r="ABZ8" s="5"/>
      <c r="ACA8" s="5"/>
      <c r="ACB8" s="5"/>
      <c r="ACC8" s="5"/>
      <c r="ACD8" s="5"/>
      <c r="ACE8" s="5"/>
      <c r="ACF8" s="5"/>
      <c r="ACG8" s="5"/>
      <c r="ACH8" s="5"/>
      <c r="ACI8" s="5"/>
      <c r="ACJ8" s="5"/>
      <c r="ACK8" s="5"/>
      <c r="ACL8" s="5"/>
      <c r="ACM8" s="5"/>
      <c r="ACN8" s="5"/>
      <c r="ACO8" s="5"/>
      <c r="ACP8" s="5"/>
      <c r="ACQ8" s="5"/>
      <c r="ACR8" s="5"/>
      <c r="ACS8" s="5"/>
      <c r="ACT8" s="5"/>
      <c r="ACU8" s="5"/>
      <c r="ACV8" s="5"/>
      <c r="ACW8" s="5"/>
      <c r="ACX8" s="5"/>
      <c r="ACY8" s="5"/>
      <c r="ACZ8" s="5"/>
      <c r="ADA8" s="5"/>
      <c r="ADB8" s="5"/>
      <c r="ADC8" s="5"/>
      <c r="ADD8" s="5"/>
      <c r="ADE8" s="5"/>
      <c r="ADF8" s="5"/>
      <c r="ADG8" s="5"/>
      <c r="ADH8" s="5"/>
      <c r="ADI8" s="5"/>
      <c r="ADJ8" s="5"/>
      <c r="ADK8" s="5"/>
      <c r="ADL8" s="5"/>
      <c r="ADM8" s="5"/>
      <c r="ADN8" s="5"/>
      <c r="ADO8" s="5"/>
      <c r="ADP8" s="5"/>
      <c r="ADQ8" s="5"/>
      <c r="ADR8" s="5"/>
      <c r="ADS8" s="5"/>
      <c r="ADT8" s="5"/>
      <c r="ADU8" s="5"/>
      <c r="ADV8" s="5"/>
      <c r="ADW8" s="5"/>
      <c r="ADX8" s="5"/>
      <c r="ADY8" s="5"/>
      <c r="ADZ8" s="5"/>
      <c r="AEA8" s="5"/>
      <c r="AEB8" s="5"/>
      <c r="AEC8" s="5"/>
      <c r="AED8" s="5"/>
      <c r="AEE8" s="5"/>
      <c r="AEF8" s="5"/>
      <c r="AEG8" s="5"/>
      <c r="AEH8" s="5"/>
      <c r="AEI8" s="5"/>
      <c r="AEJ8" s="5"/>
      <c r="AEK8" s="5"/>
      <c r="AEL8" s="5"/>
      <c r="AEM8" s="5"/>
      <c r="AEN8" s="5"/>
      <c r="AEO8" s="5"/>
      <c r="AEP8" s="5"/>
      <c r="AEQ8" s="5"/>
      <c r="AER8" s="5"/>
      <c r="AES8" s="5"/>
      <c r="AET8" s="5"/>
      <c r="AEU8" s="5"/>
      <c r="AEV8" s="5"/>
      <c r="AEW8" s="5"/>
      <c r="AEX8" s="5"/>
      <c r="AEY8" s="5"/>
      <c r="AEZ8" s="5"/>
      <c r="AFA8" s="5"/>
      <c r="AFB8" s="5"/>
      <c r="AFC8" s="5"/>
      <c r="AFD8" s="5"/>
      <c r="AFE8" s="5"/>
      <c r="AFF8" s="5"/>
      <c r="AFG8" s="5"/>
      <c r="AFH8" s="5"/>
      <c r="AFI8" s="5"/>
      <c r="AFJ8" s="5"/>
      <c r="AFK8" s="5"/>
      <c r="AFL8" s="5"/>
      <c r="AFM8" s="5"/>
      <c r="AFN8" s="5"/>
      <c r="AFO8" s="5"/>
      <c r="AFP8" s="5"/>
      <c r="AFQ8" s="5"/>
      <c r="AFR8" s="5"/>
      <c r="AFS8" s="5"/>
      <c r="AFT8" s="5"/>
      <c r="AFU8" s="5"/>
      <c r="AFV8" s="5"/>
      <c r="AFW8" s="5"/>
      <c r="AFX8" s="5"/>
      <c r="AFY8" s="5"/>
      <c r="AFZ8" s="5"/>
      <c r="AGA8" s="5"/>
      <c r="AGB8" s="5"/>
      <c r="AGC8" s="5"/>
      <c r="AGD8" s="5"/>
      <c r="AGE8" s="5"/>
      <c r="AGF8" s="5"/>
      <c r="AGG8" s="5"/>
      <c r="AGH8" s="5"/>
      <c r="AGI8" s="5"/>
      <c r="AGJ8" s="5"/>
      <c r="AGK8" s="5"/>
      <c r="AGL8" s="5"/>
      <c r="AGM8" s="5"/>
      <c r="AGN8" s="5"/>
      <c r="AGO8" s="5"/>
      <c r="AGP8" s="5"/>
      <c r="AGQ8" s="5"/>
      <c r="AGR8" s="5"/>
      <c r="AGS8" s="5"/>
      <c r="AGT8" s="5"/>
      <c r="AGU8" s="5"/>
      <c r="AGV8" s="5"/>
      <c r="AGW8" s="5"/>
      <c r="AGX8" s="5"/>
      <c r="AGY8" s="5"/>
      <c r="AGZ8" s="5"/>
      <c r="AHA8" s="5"/>
      <c r="AHB8" s="5"/>
      <c r="AHC8" s="5"/>
      <c r="AHD8" s="5"/>
      <c r="AHE8" s="5"/>
      <c r="AHF8" s="5"/>
      <c r="AHG8" s="5"/>
      <c r="AHH8" s="5"/>
      <c r="AHI8" s="5"/>
      <c r="AHJ8" s="5"/>
      <c r="AHK8" s="5"/>
      <c r="AHL8" s="5"/>
      <c r="AHM8" s="5"/>
      <c r="AHN8" s="5"/>
      <c r="AHO8" s="5"/>
      <c r="AHP8" s="5"/>
      <c r="AHQ8" s="5"/>
      <c r="AHR8" s="5"/>
      <c r="AHS8" s="5"/>
      <c r="AHT8" s="5"/>
      <c r="AHU8" s="5"/>
      <c r="AHV8" s="5"/>
      <c r="AHW8" s="5"/>
      <c r="AHX8" s="5"/>
      <c r="AHY8" s="5"/>
      <c r="AHZ8" s="5"/>
      <c r="AIA8" s="5"/>
      <c r="AIB8" s="5"/>
      <c r="AIC8" s="5"/>
      <c r="AID8" s="5"/>
      <c r="AIE8" s="5"/>
      <c r="AIF8" s="5"/>
      <c r="AIG8" s="5"/>
      <c r="AIH8" s="5"/>
      <c r="AII8" s="5"/>
      <c r="AIJ8" s="5"/>
      <c r="AIK8" s="5"/>
      <c r="AIL8" s="5"/>
      <c r="AIM8" s="5"/>
      <c r="AIN8" s="5"/>
      <c r="AIO8" s="5"/>
      <c r="AIP8" s="5"/>
      <c r="AIQ8" s="5"/>
      <c r="AIR8" s="5"/>
      <c r="AIS8" s="5"/>
      <c r="AIT8" s="5"/>
      <c r="AIU8" s="5"/>
      <c r="AIV8" s="5"/>
      <c r="AIW8" s="5"/>
      <c r="AIX8" s="5"/>
      <c r="AIY8" s="5"/>
      <c r="AIZ8" s="5"/>
      <c r="AJA8" s="5"/>
      <c r="AJB8" s="5"/>
      <c r="AJC8" s="5"/>
      <c r="AJD8" s="5"/>
      <c r="AJE8" s="5"/>
      <c r="AJF8" s="5"/>
      <c r="AJG8" s="5"/>
      <c r="AJH8" s="5"/>
      <c r="AJI8" s="5"/>
      <c r="AJJ8" s="5"/>
      <c r="AJK8" s="5"/>
      <c r="AJL8" s="5"/>
      <c r="AJM8" s="5"/>
      <c r="AJN8" s="5"/>
      <c r="AJO8" s="5"/>
      <c r="AJP8" s="5"/>
      <c r="AJQ8" s="5"/>
      <c r="AJR8" s="5"/>
      <c r="AJS8" s="5"/>
      <c r="AJT8" s="5"/>
      <c r="AJU8" s="5"/>
      <c r="AJV8" s="5"/>
      <c r="AJW8" s="5"/>
      <c r="AJX8" s="5"/>
      <c r="AJY8" s="5"/>
      <c r="AJZ8" s="5"/>
      <c r="AKA8" s="5"/>
      <c r="AKB8" s="5"/>
      <c r="AKC8" s="5"/>
      <c r="AKD8" s="5"/>
      <c r="AKE8" s="5"/>
      <c r="AKF8" s="5"/>
      <c r="AKG8" s="5"/>
      <c r="AKH8" s="5"/>
      <c r="AKI8" s="5"/>
      <c r="AKJ8" s="5"/>
      <c r="AKK8" s="5"/>
      <c r="AKL8" s="5"/>
      <c r="AKM8" s="5"/>
      <c r="AKN8" s="5"/>
      <c r="AKO8" s="5"/>
      <c r="AKP8" s="5"/>
      <c r="AKQ8" s="5"/>
      <c r="AKR8" s="5"/>
      <c r="AKS8" s="5"/>
      <c r="AKT8" s="5"/>
      <c r="AKU8" s="5"/>
      <c r="AKV8" s="5"/>
      <c r="AKW8" s="5"/>
      <c r="AKX8" s="5"/>
      <c r="AKY8" s="5"/>
      <c r="AKZ8" s="5"/>
      <c r="ALA8" s="5"/>
      <c r="ALB8" s="5"/>
      <c r="ALC8" s="5"/>
      <c r="ALD8" s="5"/>
      <c r="ALE8" s="5"/>
      <c r="ALF8" s="5"/>
      <c r="ALG8" s="5"/>
      <c r="ALH8" s="5"/>
      <c r="ALI8" s="5"/>
      <c r="ALJ8" s="5"/>
      <c r="ALK8" s="5"/>
      <c r="ALL8" s="5"/>
      <c r="ALM8" s="5"/>
      <c r="ALN8" s="5"/>
      <c r="ALO8" s="5"/>
      <c r="ALP8" s="5"/>
      <c r="ALQ8" s="5"/>
      <c r="ALR8" s="5"/>
      <c r="ALS8" s="5"/>
      <c r="ALT8" s="5"/>
      <c r="ALU8" s="5"/>
      <c r="ALV8" s="5"/>
      <c r="ALW8" s="5"/>
      <c r="ALX8" s="5"/>
      <c r="ALY8" s="5"/>
      <c r="ALZ8" s="5"/>
    </row>
    <row r="9" spans="1:1014" ht="48.5" customHeight="1" x14ac:dyDescent="0.35">
      <c r="A9" s="86" t="s">
        <v>61</v>
      </c>
      <c r="B9" s="118" t="s">
        <v>48</v>
      </c>
      <c r="C9" s="119" t="s">
        <v>49</v>
      </c>
    </row>
    <row r="10" spans="1:1014" ht="20" customHeight="1" x14ac:dyDescent="0.35">
      <c r="A10" s="80">
        <v>44006</v>
      </c>
      <c r="B10" s="122">
        <v>2480</v>
      </c>
      <c r="C10" s="120"/>
    </row>
    <row r="11" spans="1:1014" ht="20" customHeight="1" x14ac:dyDescent="0.35">
      <c r="A11" s="80">
        <v>44005</v>
      </c>
      <c r="B11" s="123">
        <v>2476</v>
      </c>
      <c r="C11" s="121"/>
    </row>
    <row r="12" spans="1:1014" ht="20" customHeight="1" x14ac:dyDescent="0.35">
      <c r="A12" s="80">
        <v>44004</v>
      </c>
      <c r="B12" s="123">
        <v>2472</v>
      </c>
      <c r="C12" s="121"/>
    </row>
    <row r="13" spans="1:1014" ht="20" customHeight="1" x14ac:dyDescent="0.35">
      <c r="A13" s="80">
        <v>44003</v>
      </c>
      <c r="B13" s="123">
        <v>2472</v>
      </c>
      <c r="C13" s="124">
        <v>4119</v>
      </c>
    </row>
    <row r="14" spans="1:1014" ht="20" customHeight="1" x14ac:dyDescent="0.35">
      <c r="A14" s="80">
        <v>44002</v>
      </c>
      <c r="B14" s="123">
        <v>2472</v>
      </c>
      <c r="C14" s="124">
        <v>4119</v>
      </c>
    </row>
    <row r="15" spans="1:1014" ht="20" customHeight="1" x14ac:dyDescent="0.35">
      <c r="A15" s="80">
        <v>44001</v>
      </c>
      <c r="B15" s="123">
        <v>2470</v>
      </c>
      <c r="C15" s="124">
        <v>4119</v>
      </c>
    </row>
    <row r="16" spans="1:1014" ht="20" customHeight="1" x14ac:dyDescent="0.35">
      <c r="A16" s="80">
        <v>44000</v>
      </c>
      <c r="B16" s="123">
        <v>2464</v>
      </c>
      <c r="C16" s="124">
        <v>4110</v>
      </c>
    </row>
    <row r="17" spans="1:3" ht="17.5" customHeight="1" x14ac:dyDescent="0.35">
      <c r="A17" s="80">
        <v>43999</v>
      </c>
      <c r="B17" s="89">
        <v>2462</v>
      </c>
      <c r="C17" s="125">
        <v>4102</v>
      </c>
    </row>
    <row r="18" spans="1:3" ht="17.5" customHeight="1" x14ac:dyDescent="0.35">
      <c r="A18" s="80">
        <v>43998</v>
      </c>
      <c r="B18" s="89">
        <v>2453</v>
      </c>
      <c r="C18" s="125">
        <v>4095</v>
      </c>
    </row>
    <row r="19" spans="1:3" ht="17.5" customHeight="1" x14ac:dyDescent="0.35">
      <c r="A19" s="80">
        <v>43997</v>
      </c>
      <c r="B19" s="89">
        <v>2448</v>
      </c>
      <c r="C19" s="125">
        <v>4078</v>
      </c>
    </row>
    <row r="20" spans="1:3" ht="17.5" customHeight="1" x14ac:dyDescent="0.35">
      <c r="A20" s="80">
        <v>43996</v>
      </c>
      <c r="B20" s="89">
        <v>2448</v>
      </c>
      <c r="C20" s="125">
        <v>4070</v>
      </c>
    </row>
    <row r="21" spans="1:3" ht="17.5" customHeight="1" x14ac:dyDescent="0.35">
      <c r="A21" s="80">
        <v>43995</v>
      </c>
      <c r="B21" s="89">
        <v>2447</v>
      </c>
      <c r="C21" s="125">
        <v>4070</v>
      </c>
    </row>
    <row r="22" spans="1:3" ht="17.5" customHeight="1" x14ac:dyDescent="0.35">
      <c r="A22" s="80">
        <v>43994</v>
      </c>
      <c r="B22" s="89">
        <v>2442</v>
      </c>
      <c r="C22" s="125">
        <v>4067</v>
      </c>
    </row>
    <row r="23" spans="1:3" ht="17.5" customHeight="1" x14ac:dyDescent="0.35">
      <c r="A23" s="80">
        <v>43993</v>
      </c>
      <c r="B23" s="89">
        <v>2439</v>
      </c>
      <c r="C23" s="125">
        <v>4055</v>
      </c>
    </row>
    <row r="24" spans="1:3" ht="17.5" customHeight="1" x14ac:dyDescent="0.35">
      <c r="A24" s="80">
        <v>43992</v>
      </c>
      <c r="B24" s="44">
        <v>2434</v>
      </c>
      <c r="C24" s="126">
        <v>4049</v>
      </c>
    </row>
    <row r="25" spans="1:3" ht="17.5" customHeight="1" x14ac:dyDescent="0.35">
      <c r="A25" s="80">
        <v>43991</v>
      </c>
      <c r="B25" s="44">
        <v>2422</v>
      </c>
      <c r="C25" s="126">
        <v>4036</v>
      </c>
    </row>
    <row r="26" spans="1:3" ht="16" customHeight="1" x14ac:dyDescent="0.35">
      <c r="A26" s="80">
        <v>43990</v>
      </c>
      <c r="B26" s="44">
        <v>2415</v>
      </c>
      <c r="C26" s="126">
        <v>4017</v>
      </c>
    </row>
    <row r="27" spans="1:3" ht="16" customHeight="1" x14ac:dyDescent="0.35">
      <c r="A27" s="80">
        <v>43989</v>
      </c>
      <c r="B27" s="44">
        <v>2415</v>
      </c>
      <c r="C27" s="126">
        <v>4001</v>
      </c>
    </row>
    <row r="28" spans="1:3" ht="16" customHeight="1" x14ac:dyDescent="0.35">
      <c r="A28" s="80">
        <v>43988</v>
      </c>
      <c r="B28" s="44">
        <v>2415</v>
      </c>
      <c r="C28" s="126">
        <v>4000</v>
      </c>
    </row>
    <row r="29" spans="1:3" ht="16" customHeight="1" x14ac:dyDescent="0.35">
      <c r="A29" s="80">
        <v>43987</v>
      </c>
      <c r="B29" s="44">
        <v>2409</v>
      </c>
      <c r="C29" s="126">
        <v>3998</v>
      </c>
    </row>
    <row r="30" spans="1:3" ht="16" customHeight="1" x14ac:dyDescent="0.35">
      <c r="A30" s="80">
        <v>43986</v>
      </c>
      <c r="B30" s="44">
        <v>2395</v>
      </c>
      <c r="C30" s="126">
        <v>3987</v>
      </c>
    </row>
    <row r="31" spans="1:3" ht="16" customHeight="1" x14ac:dyDescent="0.35">
      <c r="A31" s="80">
        <v>43985</v>
      </c>
      <c r="B31" s="44">
        <v>2386</v>
      </c>
      <c r="C31" s="126">
        <v>3968</v>
      </c>
    </row>
    <row r="32" spans="1:3" ht="16" customHeight="1" x14ac:dyDescent="0.35">
      <c r="A32" s="80">
        <v>43984</v>
      </c>
      <c r="B32" s="44">
        <v>2375</v>
      </c>
      <c r="C32" s="126">
        <v>3949</v>
      </c>
    </row>
    <row r="33" spans="1:3" ht="16" customHeight="1" x14ac:dyDescent="0.35">
      <c r="A33" s="80">
        <v>43983</v>
      </c>
      <c r="B33" s="44">
        <v>2363</v>
      </c>
      <c r="C33" s="126">
        <v>3933</v>
      </c>
    </row>
    <row r="34" spans="1:3" ht="16" customHeight="1" x14ac:dyDescent="0.35">
      <c r="A34" s="80">
        <v>43982</v>
      </c>
      <c r="B34" s="44">
        <v>2362</v>
      </c>
      <c r="C34" s="126">
        <v>3912</v>
      </c>
    </row>
    <row r="35" spans="1:3" ht="16" customHeight="1" x14ac:dyDescent="0.35">
      <c r="A35" s="80">
        <v>43981</v>
      </c>
      <c r="B35" s="44">
        <v>2353</v>
      </c>
      <c r="C35" s="126">
        <v>3910</v>
      </c>
    </row>
    <row r="36" spans="1:3" ht="16" customHeight="1" x14ac:dyDescent="0.35">
      <c r="A36" s="80">
        <v>43980</v>
      </c>
      <c r="B36" s="44">
        <v>2331</v>
      </c>
      <c r="C36" s="126">
        <v>3900</v>
      </c>
    </row>
    <row r="37" spans="1:3" ht="16" customHeight="1" x14ac:dyDescent="0.35">
      <c r="A37" s="80">
        <v>43979</v>
      </c>
      <c r="B37" s="44">
        <v>2316</v>
      </c>
      <c r="C37" s="126">
        <v>3869</v>
      </c>
    </row>
    <row r="38" spans="1:3" ht="16" customHeight="1" x14ac:dyDescent="0.35">
      <c r="A38" s="80">
        <v>43978</v>
      </c>
      <c r="B38" s="44">
        <v>2304</v>
      </c>
      <c r="C38" s="126">
        <v>3844</v>
      </c>
    </row>
    <row r="39" spans="1:3" ht="16" customHeight="1" x14ac:dyDescent="0.35">
      <c r="A39" s="80">
        <v>43977</v>
      </c>
      <c r="B39" s="44">
        <v>2291</v>
      </c>
      <c r="C39" s="126">
        <v>3823</v>
      </c>
    </row>
    <row r="40" spans="1:3" ht="16" customHeight="1" x14ac:dyDescent="0.35">
      <c r="A40" s="80">
        <v>43976</v>
      </c>
      <c r="B40" s="44">
        <v>2273</v>
      </c>
      <c r="C40" s="126">
        <v>3803</v>
      </c>
    </row>
    <row r="41" spans="1:3" ht="16" customHeight="1" x14ac:dyDescent="0.35">
      <c r="A41" s="80">
        <v>43975</v>
      </c>
      <c r="B41" s="44">
        <v>2270</v>
      </c>
      <c r="C41" s="126">
        <v>3781</v>
      </c>
    </row>
    <row r="42" spans="1:3" ht="16" customHeight="1" x14ac:dyDescent="0.35">
      <c r="A42" s="80">
        <v>43974</v>
      </c>
      <c r="B42" s="44">
        <v>2261</v>
      </c>
      <c r="C42" s="126">
        <v>3778</v>
      </c>
    </row>
    <row r="43" spans="1:3" ht="16" customHeight="1" x14ac:dyDescent="0.35">
      <c r="A43" s="80">
        <v>43973</v>
      </c>
      <c r="B43" s="44">
        <v>2245</v>
      </c>
      <c r="C43" s="126">
        <v>3767</v>
      </c>
    </row>
    <row r="44" spans="1:3" ht="16" customHeight="1" x14ac:dyDescent="0.35">
      <c r="A44" s="80">
        <v>43972</v>
      </c>
      <c r="B44" s="44">
        <v>2221</v>
      </c>
      <c r="C44" s="126">
        <v>3739</v>
      </c>
    </row>
    <row r="45" spans="1:3" ht="16" customHeight="1" x14ac:dyDescent="0.35">
      <c r="A45" s="80">
        <v>43971</v>
      </c>
      <c r="B45" s="44">
        <v>2184</v>
      </c>
      <c r="C45" s="126">
        <v>3711</v>
      </c>
    </row>
    <row r="46" spans="1:3" ht="16" customHeight="1" x14ac:dyDescent="0.35">
      <c r="A46" s="80">
        <v>43970</v>
      </c>
      <c r="B46" s="44">
        <v>2134</v>
      </c>
      <c r="C46" s="126">
        <v>3663</v>
      </c>
    </row>
    <row r="47" spans="1:3" ht="16" customHeight="1" x14ac:dyDescent="0.35">
      <c r="A47" s="80">
        <v>43969</v>
      </c>
      <c r="B47" s="44">
        <v>2105</v>
      </c>
      <c r="C47" s="126">
        <v>3597</v>
      </c>
    </row>
    <row r="48" spans="1:3" ht="16" customHeight="1" x14ac:dyDescent="0.35">
      <c r="A48" s="80">
        <v>43968</v>
      </c>
      <c r="B48" s="44">
        <v>2103</v>
      </c>
      <c r="C48" s="126">
        <v>3551</v>
      </c>
    </row>
    <row r="49" spans="1:15" ht="16" customHeight="1" x14ac:dyDescent="0.35">
      <c r="A49" s="80">
        <v>43967</v>
      </c>
      <c r="B49" s="44">
        <v>2094</v>
      </c>
      <c r="C49" s="126">
        <v>3548</v>
      </c>
    </row>
    <row r="50" spans="1:15" ht="16" customHeight="1" x14ac:dyDescent="0.35">
      <c r="A50" s="80">
        <v>43966</v>
      </c>
      <c r="B50" s="44">
        <v>2053</v>
      </c>
      <c r="C50" s="126">
        <v>3538</v>
      </c>
    </row>
    <row r="51" spans="1:15" ht="16" customHeight="1" x14ac:dyDescent="0.35">
      <c r="A51" s="80">
        <v>43965</v>
      </c>
      <c r="B51" s="44">
        <v>2007</v>
      </c>
      <c r="C51" s="126">
        <v>3478</v>
      </c>
    </row>
    <row r="52" spans="1:15" ht="16" customHeight="1" x14ac:dyDescent="0.35">
      <c r="A52" s="80">
        <v>43964</v>
      </c>
      <c r="B52" s="44">
        <v>1973</v>
      </c>
      <c r="C52" s="126">
        <v>3422</v>
      </c>
    </row>
    <row r="53" spans="1:15" ht="16" customHeight="1" x14ac:dyDescent="0.35">
      <c r="A53" s="80">
        <v>43963</v>
      </c>
      <c r="B53" s="44">
        <v>1912</v>
      </c>
      <c r="C53" s="126">
        <v>3378</v>
      </c>
    </row>
    <row r="54" spans="1:15" ht="16" customHeight="1" x14ac:dyDescent="0.35">
      <c r="A54" s="80">
        <v>43962</v>
      </c>
      <c r="B54" s="44">
        <v>1862</v>
      </c>
      <c r="C54" s="126">
        <v>3288</v>
      </c>
    </row>
    <row r="55" spans="1:15" ht="16" customHeight="1" x14ac:dyDescent="0.35">
      <c r="A55" s="80">
        <v>43961</v>
      </c>
      <c r="B55" s="44">
        <v>1857</v>
      </c>
      <c r="C55" s="126">
        <v>3215</v>
      </c>
    </row>
    <row r="56" spans="1:15" ht="16" customHeight="1" x14ac:dyDescent="0.35">
      <c r="A56" s="80">
        <v>43960</v>
      </c>
      <c r="B56" s="44">
        <v>1847</v>
      </c>
      <c r="C56" s="126">
        <v>3210</v>
      </c>
      <c r="E56" s="117"/>
      <c r="F56" s="117"/>
      <c r="G56" s="117"/>
      <c r="H56" s="117"/>
      <c r="I56" s="117"/>
      <c r="J56" s="117"/>
      <c r="K56" s="117"/>
      <c r="L56" s="117"/>
      <c r="M56" s="117"/>
      <c r="N56" s="117"/>
      <c r="O56" s="117"/>
    </row>
    <row r="57" spans="1:15" ht="16" customHeight="1" x14ac:dyDescent="0.35">
      <c r="A57" s="80">
        <v>43959</v>
      </c>
      <c r="B57" s="44">
        <v>1811</v>
      </c>
      <c r="C57" s="126">
        <v>3193</v>
      </c>
      <c r="E57" s="117"/>
      <c r="F57" s="117"/>
      <c r="G57" s="117"/>
      <c r="H57" s="117"/>
      <c r="I57" s="117"/>
      <c r="J57" s="117"/>
      <c r="K57" s="117"/>
      <c r="L57" s="117"/>
      <c r="M57" s="117"/>
      <c r="N57" s="117"/>
      <c r="O57" s="117"/>
    </row>
    <row r="58" spans="1:15" ht="16" customHeight="1" x14ac:dyDescent="0.35">
      <c r="A58" s="80">
        <v>43958</v>
      </c>
      <c r="B58" s="44">
        <v>1762</v>
      </c>
      <c r="C58" s="126">
        <v>3144</v>
      </c>
      <c r="E58" s="117"/>
      <c r="F58" s="117"/>
      <c r="G58" s="117"/>
      <c r="H58" s="117"/>
      <c r="I58" s="117"/>
      <c r="J58" s="117"/>
      <c r="K58" s="117"/>
      <c r="L58" s="117"/>
      <c r="M58" s="117"/>
      <c r="N58" s="117"/>
      <c r="O58" s="117"/>
    </row>
    <row r="59" spans="1:15" ht="16" customHeight="1" x14ac:dyDescent="0.35">
      <c r="A59" s="80">
        <v>43957</v>
      </c>
      <c r="B59" s="44">
        <v>1703</v>
      </c>
      <c r="C59" s="126">
        <v>3072</v>
      </c>
      <c r="E59" s="117"/>
      <c r="F59" s="117"/>
      <c r="G59" s="117"/>
      <c r="H59" s="117"/>
      <c r="I59" s="117"/>
      <c r="J59" s="117"/>
      <c r="K59" s="117"/>
      <c r="L59" s="117"/>
      <c r="M59" s="117"/>
      <c r="N59" s="117"/>
      <c r="O59" s="117"/>
    </row>
    <row r="60" spans="1:15" ht="16" customHeight="1" x14ac:dyDescent="0.35">
      <c r="A60" s="80">
        <v>43956</v>
      </c>
      <c r="B60" s="44">
        <v>1620</v>
      </c>
      <c r="C60" s="126">
        <v>2987</v>
      </c>
    </row>
    <row r="61" spans="1:15" ht="16" customHeight="1" x14ac:dyDescent="0.35">
      <c r="A61" s="80">
        <v>43955</v>
      </c>
      <c r="B61" s="44">
        <v>1576</v>
      </c>
      <c r="C61" s="126">
        <v>2865</v>
      </c>
    </row>
    <row r="62" spans="1:15" ht="16" customHeight="1" x14ac:dyDescent="0.35">
      <c r="A62" s="80">
        <v>43954</v>
      </c>
      <c r="B62" s="44">
        <v>1571</v>
      </c>
      <c r="C62" s="126">
        <v>2800</v>
      </c>
    </row>
    <row r="63" spans="1:15" ht="16" customHeight="1" x14ac:dyDescent="0.35">
      <c r="A63" s="80">
        <v>43953</v>
      </c>
      <c r="B63" s="44">
        <v>1559</v>
      </c>
      <c r="C63" s="126">
        <v>2793</v>
      </c>
    </row>
    <row r="64" spans="1:15" ht="16" customHeight="1" x14ac:dyDescent="0.35">
      <c r="A64" s="80">
        <v>43952</v>
      </c>
      <c r="B64" s="44">
        <v>1515</v>
      </c>
      <c r="C64" s="126">
        <v>2779</v>
      </c>
    </row>
    <row r="65" spans="1:3" ht="16" customHeight="1" x14ac:dyDescent="0.35">
      <c r="A65" s="80">
        <v>43951</v>
      </c>
      <c r="B65" s="44">
        <v>1475</v>
      </c>
      <c r="C65" s="126">
        <v>2703</v>
      </c>
    </row>
    <row r="66" spans="1:3" ht="16" customHeight="1" x14ac:dyDescent="0.35">
      <c r="A66" s="80">
        <v>43950</v>
      </c>
      <c r="B66" s="44">
        <v>1415</v>
      </c>
      <c r="C66" s="126">
        <v>2628</v>
      </c>
    </row>
    <row r="67" spans="1:3" ht="16" customHeight="1" x14ac:dyDescent="0.35">
      <c r="A67" s="80">
        <v>43949</v>
      </c>
      <c r="B67" s="44">
        <v>1332</v>
      </c>
      <c r="C67" s="126">
        <v>2516</v>
      </c>
    </row>
    <row r="68" spans="1:3" ht="16" customHeight="1" x14ac:dyDescent="0.35">
      <c r="A68" s="80">
        <v>43948</v>
      </c>
      <c r="B68" s="44">
        <v>1262</v>
      </c>
      <c r="C68" s="126">
        <v>2382</v>
      </c>
    </row>
    <row r="69" spans="1:3" ht="16" customHeight="1" x14ac:dyDescent="0.35">
      <c r="A69" s="80">
        <v>43947</v>
      </c>
      <c r="B69" s="44">
        <v>1249</v>
      </c>
      <c r="C69" s="126">
        <v>2274</v>
      </c>
    </row>
    <row r="70" spans="1:3" ht="16" customHeight="1" x14ac:dyDescent="0.35">
      <c r="A70" s="80">
        <v>43946</v>
      </c>
      <c r="B70" s="44">
        <v>1231</v>
      </c>
      <c r="C70" s="126">
        <v>2260</v>
      </c>
    </row>
    <row r="71" spans="1:3" ht="16" customHeight="1" x14ac:dyDescent="0.35">
      <c r="A71" s="80">
        <v>43945</v>
      </c>
      <c r="B71" s="44">
        <v>1184</v>
      </c>
      <c r="C71" s="126">
        <v>2220</v>
      </c>
    </row>
    <row r="72" spans="1:3" ht="16" customHeight="1" x14ac:dyDescent="0.35">
      <c r="A72" s="80">
        <v>43944</v>
      </c>
      <c r="B72" s="44">
        <v>1120</v>
      </c>
      <c r="C72" s="126">
        <v>2136</v>
      </c>
    </row>
    <row r="73" spans="1:3" ht="16" customHeight="1" x14ac:dyDescent="0.35">
      <c r="A73" s="80">
        <v>43943</v>
      </c>
      <c r="B73" s="44">
        <v>1062</v>
      </c>
      <c r="C73" s="126">
        <v>2020</v>
      </c>
    </row>
    <row r="74" spans="1:3" ht="16" customHeight="1" x14ac:dyDescent="0.35">
      <c r="A74" s="80">
        <v>43942</v>
      </c>
      <c r="B74" s="44">
        <v>985</v>
      </c>
      <c r="C74" s="126">
        <v>1898</v>
      </c>
    </row>
    <row r="75" spans="1:3" ht="16" customHeight="1" x14ac:dyDescent="0.35">
      <c r="A75" s="80">
        <v>43941</v>
      </c>
      <c r="B75" s="44">
        <v>915</v>
      </c>
      <c r="C75" s="126">
        <v>1738</v>
      </c>
    </row>
    <row r="76" spans="1:3" ht="16" customHeight="1" x14ac:dyDescent="0.35">
      <c r="A76" s="80">
        <v>43940</v>
      </c>
      <c r="B76" s="44">
        <v>903</v>
      </c>
      <c r="C76" s="126">
        <v>1614</v>
      </c>
    </row>
    <row r="77" spans="1:3" ht="16" customHeight="1" x14ac:dyDescent="0.35">
      <c r="A77" s="80">
        <v>43939</v>
      </c>
      <c r="B77" s="44">
        <v>893</v>
      </c>
      <c r="C77" s="126">
        <v>1597</v>
      </c>
    </row>
    <row r="78" spans="1:3" ht="16" customHeight="1" x14ac:dyDescent="0.35">
      <c r="A78" s="80">
        <v>43938</v>
      </c>
      <c r="B78" s="44">
        <v>837</v>
      </c>
      <c r="C78" s="126">
        <v>1572</v>
      </c>
    </row>
    <row r="79" spans="1:3" ht="16" customHeight="1" x14ac:dyDescent="0.35">
      <c r="A79" s="80">
        <v>43937</v>
      </c>
      <c r="B79" s="44">
        <v>779</v>
      </c>
      <c r="C79" s="126">
        <v>1462</v>
      </c>
    </row>
    <row r="80" spans="1:3" ht="16" customHeight="1" x14ac:dyDescent="0.35">
      <c r="A80" s="80">
        <v>43936</v>
      </c>
      <c r="B80" s="44">
        <v>699</v>
      </c>
      <c r="C80" s="126">
        <v>1334</v>
      </c>
    </row>
    <row r="81" spans="1:5" ht="16" customHeight="1" x14ac:dyDescent="0.35">
      <c r="A81" s="80">
        <v>43935</v>
      </c>
      <c r="B81" s="44">
        <v>615</v>
      </c>
      <c r="C81" s="126">
        <v>1185</v>
      </c>
    </row>
    <row r="82" spans="1:5" ht="16" customHeight="1" x14ac:dyDescent="0.35">
      <c r="A82" s="80">
        <v>43934</v>
      </c>
      <c r="B82" s="44">
        <v>575</v>
      </c>
      <c r="C82" s="126">
        <v>1041</v>
      </c>
    </row>
    <row r="83" spans="1:5" ht="16" customHeight="1" x14ac:dyDescent="0.35">
      <c r="A83" s="80">
        <v>43933</v>
      </c>
      <c r="B83" s="44">
        <v>566</v>
      </c>
      <c r="C83" s="126">
        <v>964</v>
      </c>
    </row>
    <row r="84" spans="1:5" ht="16" customHeight="1" x14ac:dyDescent="0.35">
      <c r="A84" s="80">
        <v>43932</v>
      </c>
      <c r="B84" s="44">
        <v>542</v>
      </c>
      <c r="C84" s="126">
        <v>954</v>
      </c>
    </row>
    <row r="85" spans="1:5" ht="16" customHeight="1" x14ac:dyDescent="0.35">
      <c r="A85" s="80">
        <v>43931</v>
      </c>
      <c r="B85" s="44">
        <v>495</v>
      </c>
      <c r="C85" s="126">
        <v>904</v>
      </c>
    </row>
    <row r="86" spans="1:5" ht="16" customHeight="1" x14ac:dyDescent="0.35">
      <c r="A86" s="80">
        <v>43930</v>
      </c>
      <c r="B86" s="44">
        <v>447</v>
      </c>
      <c r="C86" s="126">
        <v>819</v>
      </c>
    </row>
    <row r="87" spans="1:5" ht="16" customHeight="1" x14ac:dyDescent="0.35">
      <c r="A87" s="80">
        <v>43929</v>
      </c>
      <c r="B87" s="44">
        <v>366</v>
      </c>
      <c r="C87" s="126">
        <v>718</v>
      </c>
    </row>
    <row r="88" spans="1:5" ht="16" customHeight="1" x14ac:dyDescent="0.35">
      <c r="A88" s="80">
        <v>43928</v>
      </c>
      <c r="B88" s="44">
        <v>296</v>
      </c>
      <c r="C88" s="126">
        <v>593</v>
      </c>
    </row>
    <row r="89" spans="1:5" ht="16" customHeight="1" x14ac:dyDescent="0.35">
      <c r="A89" s="80">
        <v>43927</v>
      </c>
      <c r="B89" s="44">
        <v>222</v>
      </c>
      <c r="C89" s="126">
        <v>476</v>
      </c>
    </row>
    <row r="90" spans="1:5" ht="16" customHeight="1" x14ac:dyDescent="0.35">
      <c r="A90" s="80">
        <v>43926</v>
      </c>
      <c r="B90" s="44">
        <v>220</v>
      </c>
      <c r="C90" s="126">
        <v>354</v>
      </c>
      <c r="D90" s="49"/>
      <c r="E90" s="49"/>
    </row>
    <row r="91" spans="1:5" ht="16" customHeight="1" x14ac:dyDescent="0.35">
      <c r="A91" s="80">
        <v>43925</v>
      </c>
      <c r="B91" s="44">
        <v>218</v>
      </c>
      <c r="C91" s="126">
        <v>350</v>
      </c>
      <c r="D91" s="49"/>
      <c r="E91" s="49"/>
    </row>
    <row r="92" spans="1:5" ht="16" customHeight="1" x14ac:dyDescent="0.35">
      <c r="A92" s="80">
        <v>43924</v>
      </c>
      <c r="B92" s="44">
        <v>172</v>
      </c>
      <c r="C92" s="126">
        <v>348</v>
      </c>
      <c r="D92" s="49"/>
      <c r="E92" s="49"/>
    </row>
    <row r="93" spans="1:5" ht="16" customHeight="1" x14ac:dyDescent="0.35">
      <c r="A93" s="80">
        <v>43923</v>
      </c>
      <c r="B93" s="44">
        <v>126</v>
      </c>
      <c r="C93" s="126">
        <v>277</v>
      </c>
      <c r="D93" s="49"/>
      <c r="E93" s="49"/>
    </row>
    <row r="94" spans="1:5" ht="16" customHeight="1" x14ac:dyDescent="0.35">
      <c r="A94" s="80">
        <v>43922</v>
      </c>
      <c r="B94" s="44">
        <v>97</v>
      </c>
      <c r="C94" s="126">
        <v>214</v>
      </c>
      <c r="D94" s="49"/>
      <c r="E94" s="49"/>
    </row>
    <row r="95" spans="1:5" ht="16" customHeight="1" x14ac:dyDescent="0.35">
      <c r="A95" s="80">
        <v>43921</v>
      </c>
      <c r="B95" s="44">
        <v>69</v>
      </c>
      <c r="C95" s="126">
        <v>165</v>
      </c>
    </row>
    <row r="96" spans="1:5" ht="16" customHeight="1" x14ac:dyDescent="0.35">
      <c r="A96" s="80">
        <v>43920</v>
      </c>
      <c r="B96" s="44">
        <v>47</v>
      </c>
      <c r="C96" s="126">
        <v>115</v>
      </c>
    </row>
    <row r="97" spans="1:3" ht="16" customHeight="1" x14ac:dyDescent="0.35">
      <c r="A97" s="80">
        <v>43919</v>
      </c>
      <c r="B97" s="44">
        <v>41</v>
      </c>
      <c r="C97" s="126">
        <v>72</v>
      </c>
    </row>
    <row r="98" spans="1:3" ht="16" customHeight="1" x14ac:dyDescent="0.35">
      <c r="A98" s="80">
        <v>43918</v>
      </c>
      <c r="B98" s="44">
        <v>40</v>
      </c>
      <c r="C98" s="126">
        <v>72</v>
      </c>
    </row>
    <row r="99" spans="1:3" ht="16" customHeight="1" x14ac:dyDescent="0.35">
      <c r="A99" s="80">
        <v>43917</v>
      </c>
      <c r="B99" s="44">
        <v>33</v>
      </c>
      <c r="C99" s="126">
        <v>65</v>
      </c>
    </row>
    <row r="100" spans="1:3" ht="16" customHeight="1" x14ac:dyDescent="0.35">
      <c r="A100" s="80">
        <v>43916</v>
      </c>
      <c r="B100" s="44">
        <v>25</v>
      </c>
      <c r="C100" s="126">
        <v>30</v>
      </c>
    </row>
    <row r="101" spans="1:3" ht="16" customHeight="1" x14ac:dyDescent="0.35">
      <c r="A101" s="81">
        <v>43915</v>
      </c>
      <c r="B101" s="78">
        <v>22</v>
      </c>
      <c r="C101" s="126">
        <v>15</v>
      </c>
    </row>
    <row r="102" spans="1:3" ht="16" customHeight="1" x14ac:dyDescent="0.35">
      <c r="A102" s="81">
        <v>43914</v>
      </c>
      <c r="B102" s="78">
        <v>16</v>
      </c>
      <c r="C102" s="126">
        <v>14</v>
      </c>
    </row>
    <row r="103" spans="1:3" ht="16" customHeight="1" x14ac:dyDescent="0.35">
      <c r="A103" s="81">
        <v>43913</v>
      </c>
      <c r="B103" s="78">
        <v>14</v>
      </c>
      <c r="C103" s="126">
        <v>12</v>
      </c>
    </row>
    <row r="104" spans="1:3" ht="16" customHeight="1" x14ac:dyDescent="0.35">
      <c r="A104" s="81">
        <v>43912</v>
      </c>
      <c r="B104" s="78">
        <v>10</v>
      </c>
      <c r="C104" s="126">
        <v>10</v>
      </c>
    </row>
    <row r="105" spans="1:3" ht="16" customHeight="1" x14ac:dyDescent="0.35">
      <c r="A105" s="81">
        <v>43911</v>
      </c>
      <c r="B105" s="78">
        <v>7</v>
      </c>
      <c r="C105" s="126">
        <v>10</v>
      </c>
    </row>
    <row r="106" spans="1:3" ht="16" customHeight="1" x14ac:dyDescent="0.35">
      <c r="A106" s="81">
        <v>43910</v>
      </c>
      <c r="B106" s="78">
        <v>6</v>
      </c>
      <c r="C106" s="126">
        <v>10</v>
      </c>
    </row>
    <row r="107" spans="1:3" ht="16" customHeight="1" x14ac:dyDescent="0.35">
      <c r="A107" s="75">
        <v>43909</v>
      </c>
      <c r="B107" s="78">
        <v>6</v>
      </c>
      <c r="C107" s="126">
        <v>6</v>
      </c>
    </row>
    <row r="108" spans="1:3" ht="16" customHeight="1" x14ac:dyDescent="0.35">
      <c r="A108" s="75">
        <v>43908</v>
      </c>
      <c r="B108" s="78">
        <v>3</v>
      </c>
      <c r="C108" s="126">
        <v>5</v>
      </c>
    </row>
    <row r="109" spans="1:3" ht="16" customHeight="1" x14ac:dyDescent="0.35">
      <c r="A109" s="75">
        <v>43907</v>
      </c>
      <c r="B109" s="78">
        <v>2</v>
      </c>
      <c r="C109" s="126">
        <v>2</v>
      </c>
    </row>
    <row r="110" spans="1:3" ht="16" customHeight="1" x14ac:dyDescent="0.35">
      <c r="A110" s="75">
        <v>43906</v>
      </c>
      <c r="B110" s="78">
        <v>1</v>
      </c>
      <c r="C110" s="126">
        <v>0</v>
      </c>
    </row>
    <row r="111" spans="1:3" ht="16" customHeight="1" x14ac:dyDescent="0.35">
      <c r="A111" s="75">
        <v>43905</v>
      </c>
      <c r="B111" s="78">
        <v>1</v>
      </c>
      <c r="C111" s="126">
        <v>0</v>
      </c>
    </row>
    <row r="112" spans="1:3" ht="16" customHeight="1" x14ac:dyDescent="0.35">
      <c r="A112" s="75">
        <v>43904</v>
      </c>
      <c r="B112" s="78">
        <v>1</v>
      </c>
      <c r="C112" s="126">
        <v>0</v>
      </c>
    </row>
    <row r="113" spans="1:3" ht="16" customHeight="1" x14ac:dyDescent="0.35">
      <c r="A113" s="75">
        <v>43903</v>
      </c>
      <c r="B113" s="87"/>
      <c r="C113" s="126">
        <v>0</v>
      </c>
    </row>
    <row r="114" spans="1:3" ht="16" customHeight="1" x14ac:dyDescent="0.35">
      <c r="A114" s="76">
        <v>43902</v>
      </c>
      <c r="B114" s="88"/>
      <c r="C114" s="127">
        <v>0</v>
      </c>
    </row>
    <row r="117" spans="1:3" ht="16" customHeight="1" x14ac:dyDescent="0.35">
      <c r="A117" s="39" t="s">
        <v>47</v>
      </c>
      <c r="B117" s="39"/>
      <c r="C117" s="39"/>
    </row>
    <row r="118" spans="1:3" ht="16" customHeight="1" x14ac:dyDescent="0.35">
      <c r="A118" s="33" t="s">
        <v>52</v>
      </c>
      <c r="B118" s="35" t="s">
        <v>33</v>
      </c>
      <c r="C118" s="31"/>
    </row>
    <row r="119" spans="1:3" ht="16" customHeight="1" x14ac:dyDescent="0.35">
      <c r="A119" s="30"/>
      <c r="B119" s="36" t="s">
        <v>51</v>
      </c>
      <c r="C119" s="37"/>
    </row>
    <row r="120" spans="1:3" ht="16" customHeight="1" x14ac:dyDescent="0.35">
      <c r="A120" s="30"/>
      <c r="B120" s="31" t="s">
        <v>43</v>
      </c>
      <c r="C120" s="38" t="s">
        <v>34</v>
      </c>
    </row>
    <row r="121" spans="1:3" ht="16" customHeight="1" x14ac:dyDescent="0.35">
      <c r="A121" s="30"/>
      <c r="B121" s="31"/>
      <c r="C121" s="38"/>
    </row>
    <row r="122" spans="1:3" ht="16" customHeight="1" x14ac:dyDescent="0.35">
      <c r="A122" s="32" t="s">
        <v>50</v>
      </c>
      <c r="B122" s="40" t="s">
        <v>42</v>
      </c>
      <c r="C122" s="40"/>
    </row>
    <row r="123" spans="1:3" ht="16" customHeight="1" x14ac:dyDescent="0.35">
      <c r="A123" s="31"/>
      <c r="B123" s="41" t="s">
        <v>53</v>
      </c>
      <c r="C123" s="42"/>
    </row>
    <row r="124" spans="1:3" ht="16" customHeight="1" x14ac:dyDescent="0.35">
      <c r="A124" s="31"/>
      <c r="B124" s="40" t="s">
        <v>43</v>
      </c>
      <c r="C124" s="38" t="s">
        <v>31</v>
      </c>
    </row>
    <row r="125" spans="1:3" ht="16" customHeight="1" x14ac:dyDescent="0.35">
      <c r="A125" s="31"/>
      <c r="B125" s="31"/>
      <c r="C125" s="31"/>
    </row>
    <row r="126" spans="1:3" ht="16" customHeight="1" x14ac:dyDescent="0.35">
      <c r="A126" s="31"/>
      <c r="B126" s="31"/>
      <c r="C126" s="31"/>
    </row>
  </sheetData>
  <sortState ref="A24:C114">
    <sortCondition descending="1" ref="A24:A114"/>
  </sortState>
  <mergeCells count="1">
    <mergeCell ref="B8:C8"/>
  </mergeCells>
  <hyperlinks>
    <hyperlink ref="C124" r:id="rId1"/>
    <hyperlink ref="C120" r:id="rId2"/>
  </hyperlinks>
  <pageMargins left="0.7" right="0.7" top="0.75" bottom="0.75" header="0.3" footer="0.3"/>
  <pageSetup paperSize="9" orientation="portrait" horizontalDpi="1200" verticalDpi="120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08"/>
  <sheetViews>
    <sheetView zoomScale="60" zoomScaleNormal="60" workbookViewId="0">
      <pane ySplit="6" topLeftCell="A7" activePane="bottomLeft" state="frozen"/>
      <selection pane="bottomLeft" activeCell="A6" sqref="A6"/>
    </sheetView>
  </sheetViews>
  <sheetFormatPr baseColWidth="10" defaultColWidth="11.1640625" defaultRowHeight="16" customHeight="1" x14ac:dyDescent="0.35"/>
  <cols>
    <col min="1" max="3" width="11.25" style="23" customWidth="1"/>
    <col min="4" max="4" width="11.6640625" style="28" customWidth="1"/>
    <col min="5" max="5" width="12.5" style="12" customWidth="1"/>
    <col min="6" max="7" width="13.9140625" style="23" customWidth="1"/>
    <col min="8" max="8" width="13.9140625" style="24" customWidth="1"/>
    <col min="9" max="16384" width="11.1640625" style="24"/>
  </cols>
  <sheetData>
    <row r="1" spans="1:1025" s="3" customFormat="1" ht="16" customHeight="1" x14ac:dyDescent="0.45">
      <c r="A1" s="1" t="s">
        <v>63</v>
      </c>
      <c r="B1" s="1"/>
      <c r="C1" s="1"/>
      <c r="D1" s="26"/>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row>
    <row r="2" spans="1:1025" s="3" customFormat="1" ht="16" customHeight="1" x14ac:dyDescent="0.45">
      <c r="A2" s="74" t="s">
        <v>10</v>
      </c>
      <c r="B2" s="58" t="s">
        <v>64</v>
      </c>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row>
    <row r="3" spans="1:1025" s="6" customFormat="1" ht="16" customHeight="1" x14ac:dyDescent="0.3">
      <c r="A3" s="4" t="s">
        <v>0</v>
      </c>
      <c r="B3" s="4"/>
      <c r="C3" s="4"/>
      <c r="D3" s="27"/>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row>
    <row r="4" spans="1:1025" s="6" customFormat="1" ht="16" customHeight="1" x14ac:dyDescent="0.35">
      <c r="A4" s="25"/>
      <c r="B4" s="25"/>
      <c r="C4" s="25"/>
      <c r="D4" s="27"/>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row>
    <row r="5" spans="1:1025" s="6" customFormat="1" ht="21.5" customHeight="1" x14ac:dyDescent="0.35">
      <c r="A5" s="25"/>
      <c r="B5" s="128" t="s">
        <v>57</v>
      </c>
      <c r="C5" s="113"/>
      <c r="D5" s="113"/>
      <c r="E5" s="113"/>
      <c r="F5" s="113"/>
      <c r="G5" s="113"/>
      <c r="I5" s="97"/>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row>
    <row r="6" spans="1:1025" ht="31.5" customHeight="1" x14ac:dyDescent="0.35">
      <c r="A6" s="59" t="s">
        <v>60</v>
      </c>
      <c r="B6" s="55">
        <v>44006</v>
      </c>
      <c r="C6" s="55">
        <v>43999</v>
      </c>
      <c r="D6" s="55">
        <v>43992</v>
      </c>
      <c r="E6" s="73">
        <f>D6-7</f>
        <v>43985</v>
      </c>
      <c r="F6" s="73">
        <f t="shared" ref="F6:H6" si="0">E6-7</f>
        <v>43978</v>
      </c>
      <c r="G6" s="73">
        <f t="shared" si="0"/>
        <v>43971</v>
      </c>
      <c r="H6" s="73">
        <f t="shared" si="0"/>
        <v>43964</v>
      </c>
    </row>
    <row r="7" spans="1:1025" ht="19" customHeight="1" x14ac:dyDescent="0.35">
      <c r="A7" s="75">
        <v>43996</v>
      </c>
      <c r="B7" s="94">
        <v>4088</v>
      </c>
      <c r="C7" s="90"/>
      <c r="D7" s="90"/>
      <c r="E7" s="91"/>
      <c r="F7" s="91"/>
      <c r="G7" s="91"/>
      <c r="H7" s="91"/>
    </row>
    <row r="8" spans="1:1025" ht="19" customHeight="1" x14ac:dyDescent="0.35">
      <c r="A8" s="75">
        <v>43995</v>
      </c>
      <c r="B8" s="94">
        <v>4081</v>
      </c>
      <c r="C8" s="92"/>
      <c r="D8" s="92"/>
      <c r="E8" s="93"/>
      <c r="F8" s="93"/>
      <c r="G8" s="93"/>
      <c r="H8" s="93"/>
    </row>
    <row r="9" spans="1:1025" ht="19" customHeight="1" x14ac:dyDescent="0.35">
      <c r="A9" s="75">
        <v>43994</v>
      </c>
      <c r="B9" s="94">
        <v>4075</v>
      </c>
      <c r="C9" s="92"/>
      <c r="D9" s="92"/>
      <c r="E9" s="93"/>
      <c r="F9" s="93"/>
      <c r="G9" s="93"/>
      <c r="H9" s="93"/>
    </row>
    <row r="10" spans="1:1025" ht="19" customHeight="1" x14ac:dyDescent="0.35">
      <c r="A10" s="75">
        <v>43993</v>
      </c>
      <c r="B10" s="94">
        <v>4071</v>
      </c>
      <c r="C10" s="92"/>
      <c r="D10" s="92"/>
      <c r="E10" s="93"/>
      <c r="F10" s="93"/>
      <c r="G10" s="93"/>
      <c r="H10" s="93"/>
    </row>
    <row r="11" spans="1:1025" ht="19" customHeight="1" x14ac:dyDescent="0.35">
      <c r="A11" s="75">
        <v>43992</v>
      </c>
      <c r="B11" s="94">
        <v>4067</v>
      </c>
      <c r="C11" s="92"/>
      <c r="D11" s="92"/>
      <c r="E11" s="93"/>
      <c r="F11" s="93"/>
      <c r="G11" s="93"/>
      <c r="H11" s="93"/>
    </row>
    <row r="12" spans="1:1025" ht="19" customHeight="1" x14ac:dyDescent="0.35">
      <c r="A12" s="75">
        <v>43991</v>
      </c>
      <c r="B12" s="94">
        <v>4055</v>
      </c>
      <c r="C12" s="92"/>
      <c r="D12" s="92"/>
      <c r="E12" s="93"/>
      <c r="F12" s="93"/>
      <c r="G12" s="93"/>
      <c r="H12" s="93"/>
    </row>
    <row r="13" spans="1:1025" ht="19" customHeight="1" x14ac:dyDescent="0.35">
      <c r="A13" s="75">
        <v>43990</v>
      </c>
      <c r="B13" s="94">
        <v>4050</v>
      </c>
      <c r="C13" s="92"/>
      <c r="D13" s="92"/>
      <c r="E13" s="93"/>
      <c r="F13" s="93"/>
      <c r="G13" s="93"/>
      <c r="H13" s="93"/>
    </row>
    <row r="14" spans="1:1025" ht="16.5" customHeight="1" x14ac:dyDescent="0.35">
      <c r="A14" s="75">
        <v>43989</v>
      </c>
      <c r="B14" s="95">
        <v>4042</v>
      </c>
      <c r="C14" s="94">
        <v>4041</v>
      </c>
      <c r="D14" s="92"/>
      <c r="E14" s="93"/>
      <c r="F14" s="93"/>
      <c r="G14" s="93"/>
      <c r="H14" s="93"/>
    </row>
    <row r="15" spans="1:1025" ht="16.5" customHeight="1" x14ac:dyDescent="0.35">
      <c r="A15" s="75">
        <v>43988</v>
      </c>
      <c r="B15" s="95">
        <v>4032</v>
      </c>
      <c r="C15" s="94">
        <v>4030</v>
      </c>
      <c r="D15" s="92"/>
      <c r="E15" s="93"/>
      <c r="F15" s="93"/>
      <c r="G15" s="93"/>
      <c r="H15" s="93"/>
    </row>
    <row r="16" spans="1:1025" ht="16.5" customHeight="1" x14ac:dyDescent="0.35">
      <c r="A16" s="75">
        <v>43987</v>
      </c>
      <c r="B16" s="95">
        <v>4024</v>
      </c>
      <c r="C16" s="94">
        <v>4022</v>
      </c>
      <c r="D16" s="92"/>
      <c r="E16" s="93"/>
      <c r="F16" s="93"/>
      <c r="G16" s="93"/>
      <c r="H16" s="93"/>
    </row>
    <row r="17" spans="1:8" ht="16.5" customHeight="1" x14ac:dyDescent="0.35">
      <c r="A17" s="75">
        <v>43986</v>
      </c>
      <c r="B17" s="95">
        <v>4008</v>
      </c>
      <c r="C17" s="94">
        <v>4006</v>
      </c>
      <c r="D17" s="92"/>
      <c r="E17" s="93"/>
      <c r="F17" s="93"/>
      <c r="G17" s="93"/>
      <c r="H17" s="93"/>
    </row>
    <row r="18" spans="1:8" ht="16.5" customHeight="1" x14ac:dyDescent="0.35">
      <c r="A18" s="75">
        <v>43985</v>
      </c>
      <c r="B18" s="95">
        <v>4004</v>
      </c>
      <c r="C18" s="94">
        <v>4002</v>
      </c>
      <c r="D18" s="92"/>
      <c r="E18" s="93"/>
      <c r="F18" s="93"/>
      <c r="G18" s="93"/>
      <c r="H18" s="93"/>
    </row>
    <row r="19" spans="1:8" ht="16.5" customHeight="1" x14ac:dyDescent="0.35">
      <c r="A19" s="75">
        <v>43984</v>
      </c>
      <c r="B19" s="95">
        <v>3992</v>
      </c>
      <c r="C19" s="94">
        <v>3990</v>
      </c>
      <c r="D19" s="92"/>
      <c r="E19" s="93"/>
      <c r="F19" s="93"/>
      <c r="G19" s="93"/>
      <c r="H19" s="93"/>
    </row>
    <row r="20" spans="1:8" ht="16.5" customHeight="1" x14ac:dyDescent="0.35">
      <c r="A20" s="75">
        <v>43983</v>
      </c>
      <c r="B20" s="95">
        <v>3978</v>
      </c>
      <c r="C20" s="94">
        <v>3976</v>
      </c>
      <c r="D20" s="92"/>
      <c r="E20" s="93"/>
      <c r="F20" s="93"/>
      <c r="G20" s="93"/>
      <c r="H20" s="93"/>
    </row>
    <row r="21" spans="1:8" ht="16" customHeight="1" x14ac:dyDescent="0.35">
      <c r="A21" s="75">
        <v>43982</v>
      </c>
      <c r="B21" s="95">
        <v>3972</v>
      </c>
      <c r="C21" s="95">
        <v>3970</v>
      </c>
      <c r="D21" s="61">
        <v>3963</v>
      </c>
      <c r="E21" s="67"/>
      <c r="F21" s="61"/>
      <c r="G21" s="61"/>
      <c r="H21" s="68"/>
    </row>
    <row r="22" spans="1:8" ht="16" customHeight="1" x14ac:dyDescent="0.35">
      <c r="A22" s="75">
        <v>43981</v>
      </c>
      <c r="B22" s="95">
        <v>3961</v>
      </c>
      <c r="C22" s="95">
        <v>3959</v>
      </c>
      <c r="D22" s="61">
        <v>3954</v>
      </c>
      <c r="E22" s="67"/>
      <c r="F22" s="61"/>
      <c r="G22" s="61"/>
      <c r="H22" s="68"/>
    </row>
    <row r="23" spans="1:8" ht="16" customHeight="1" x14ac:dyDescent="0.35">
      <c r="A23" s="75">
        <v>43980</v>
      </c>
      <c r="B23" s="95">
        <v>3948</v>
      </c>
      <c r="C23" s="95">
        <v>3946</v>
      </c>
      <c r="D23" s="61">
        <v>3942</v>
      </c>
      <c r="E23" s="67"/>
      <c r="F23" s="61"/>
      <c r="G23" s="61"/>
      <c r="H23" s="68"/>
    </row>
    <row r="24" spans="1:8" ht="16" customHeight="1" x14ac:dyDescent="0.35">
      <c r="A24" s="75">
        <v>43979</v>
      </c>
      <c r="B24" s="95">
        <v>3929</v>
      </c>
      <c r="C24" s="95">
        <v>3927</v>
      </c>
      <c r="D24" s="61">
        <v>3923</v>
      </c>
      <c r="E24" s="67"/>
      <c r="F24" s="61"/>
      <c r="G24" s="61"/>
      <c r="H24" s="68"/>
    </row>
    <row r="25" spans="1:8" ht="16" customHeight="1" x14ac:dyDescent="0.35">
      <c r="A25" s="75">
        <v>43978</v>
      </c>
      <c r="B25" s="95">
        <v>3907</v>
      </c>
      <c r="C25" s="95">
        <v>3905</v>
      </c>
      <c r="D25" s="61">
        <v>3902</v>
      </c>
      <c r="E25" s="67"/>
      <c r="F25" s="61"/>
      <c r="G25" s="61"/>
      <c r="H25" s="68"/>
    </row>
    <row r="26" spans="1:8" ht="16" customHeight="1" x14ac:dyDescent="0.35">
      <c r="A26" s="75">
        <v>43977</v>
      </c>
      <c r="B26" s="95">
        <v>3885</v>
      </c>
      <c r="C26" s="95">
        <v>3883</v>
      </c>
      <c r="D26" s="61">
        <v>3880</v>
      </c>
      <c r="E26" s="67"/>
      <c r="F26" s="61"/>
      <c r="G26" s="61"/>
      <c r="H26" s="68"/>
    </row>
    <row r="27" spans="1:8" ht="16" customHeight="1" x14ac:dyDescent="0.35">
      <c r="A27" s="75">
        <v>43976</v>
      </c>
      <c r="B27" s="95">
        <v>3865</v>
      </c>
      <c r="C27" s="95">
        <v>3863</v>
      </c>
      <c r="D27" s="61">
        <v>3862</v>
      </c>
      <c r="E27" s="67"/>
      <c r="F27" s="61"/>
      <c r="G27" s="61"/>
      <c r="H27" s="68"/>
    </row>
    <row r="28" spans="1:8" ht="16" customHeight="1" x14ac:dyDescent="0.35">
      <c r="A28" s="75">
        <v>43975</v>
      </c>
      <c r="B28" s="95">
        <v>3843</v>
      </c>
      <c r="C28" s="95">
        <v>3841</v>
      </c>
      <c r="D28" s="61">
        <v>3840</v>
      </c>
      <c r="E28" s="62">
        <v>3835</v>
      </c>
      <c r="F28" s="61"/>
      <c r="G28" s="61"/>
      <c r="H28" s="64"/>
    </row>
    <row r="29" spans="1:8" ht="16" customHeight="1" x14ac:dyDescent="0.35">
      <c r="A29" s="75">
        <v>43974</v>
      </c>
      <c r="B29" s="95">
        <v>3830</v>
      </c>
      <c r="C29" s="95">
        <v>3828</v>
      </c>
      <c r="D29" s="61">
        <v>3827</v>
      </c>
      <c r="E29" s="62">
        <v>3823</v>
      </c>
      <c r="F29" s="61"/>
      <c r="G29" s="61"/>
      <c r="H29" s="64"/>
    </row>
    <row r="30" spans="1:8" ht="16" customHeight="1" x14ac:dyDescent="0.35">
      <c r="A30" s="75">
        <v>43973</v>
      </c>
      <c r="B30" s="95">
        <v>3816</v>
      </c>
      <c r="C30" s="95">
        <v>3815</v>
      </c>
      <c r="D30" s="61">
        <v>3814</v>
      </c>
      <c r="E30" s="62">
        <v>3810</v>
      </c>
      <c r="F30" s="61"/>
      <c r="G30" s="61"/>
      <c r="H30" s="64"/>
    </row>
    <row r="31" spans="1:8" ht="16" customHeight="1" x14ac:dyDescent="0.35">
      <c r="A31" s="75">
        <v>43972</v>
      </c>
      <c r="B31" s="95">
        <v>3797</v>
      </c>
      <c r="C31" s="95">
        <v>3796</v>
      </c>
      <c r="D31" s="61">
        <v>3795</v>
      </c>
      <c r="E31" s="66">
        <v>3791</v>
      </c>
      <c r="F31" s="60"/>
      <c r="G31" s="60"/>
      <c r="H31" s="60"/>
    </row>
    <row r="32" spans="1:8" ht="16" customHeight="1" x14ac:dyDescent="0.35">
      <c r="A32" s="75">
        <v>43971</v>
      </c>
      <c r="B32" s="95">
        <v>3763</v>
      </c>
      <c r="C32" s="95">
        <v>3762</v>
      </c>
      <c r="D32" s="61">
        <v>3762</v>
      </c>
      <c r="E32" s="66">
        <v>3758</v>
      </c>
      <c r="F32" s="60"/>
      <c r="G32" s="60"/>
      <c r="H32" s="60"/>
    </row>
    <row r="33" spans="1:8" ht="16" customHeight="1" x14ac:dyDescent="0.35">
      <c r="A33" s="75">
        <v>43970</v>
      </c>
      <c r="B33" s="95">
        <v>3735</v>
      </c>
      <c r="C33" s="95">
        <v>3734</v>
      </c>
      <c r="D33" s="61">
        <v>3734</v>
      </c>
      <c r="E33" s="66">
        <v>3732</v>
      </c>
      <c r="F33" s="60"/>
      <c r="G33" s="60"/>
      <c r="H33" s="60"/>
    </row>
    <row r="34" spans="1:8" ht="16" customHeight="1" x14ac:dyDescent="0.35">
      <c r="A34" s="75">
        <v>43969</v>
      </c>
      <c r="B34" s="95">
        <v>3704</v>
      </c>
      <c r="C34" s="95">
        <v>3703</v>
      </c>
      <c r="D34" s="61">
        <v>3703</v>
      </c>
      <c r="E34" s="66">
        <v>3701</v>
      </c>
      <c r="F34" s="60"/>
      <c r="G34" s="60"/>
      <c r="H34" s="60"/>
    </row>
    <row r="35" spans="1:8" ht="16" customHeight="1" x14ac:dyDescent="0.35">
      <c r="A35" s="75">
        <v>43968</v>
      </c>
      <c r="B35" s="95">
        <v>3670</v>
      </c>
      <c r="C35" s="95">
        <v>3669</v>
      </c>
      <c r="D35" s="61">
        <v>3669</v>
      </c>
      <c r="E35" s="66">
        <v>3667</v>
      </c>
      <c r="F35" s="60">
        <v>3666</v>
      </c>
      <c r="G35" s="60"/>
      <c r="H35" s="60"/>
    </row>
    <row r="36" spans="1:8" ht="16" customHeight="1" x14ac:dyDescent="0.35">
      <c r="A36" s="75">
        <v>43967</v>
      </c>
      <c r="B36" s="95">
        <v>3636</v>
      </c>
      <c r="C36" s="95">
        <v>3635</v>
      </c>
      <c r="D36" s="61">
        <v>3635</v>
      </c>
      <c r="E36" s="62">
        <v>3633</v>
      </c>
      <c r="F36" s="61">
        <v>3632</v>
      </c>
      <c r="G36" s="61"/>
      <c r="H36" s="64"/>
    </row>
    <row r="37" spans="1:8" ht="16" customHeight="1" x14ac:dyDescent="0.35">
      <c r="A37" s="75">
        <v>43966</v>
      </c>
      <c r="B37" s="95">
        <v>3599</v>
      </c>
      <c r="C37" s="95">
        <v>3598</v>
      </c>
      <c r="D37" s="61">
        <v>3598</v>
      </c>
      <c r="E37" s="62">
        <v>3596</v>
      </c>
      <c r="F37" s="61">
        <v>3595</v>
      </c>
      <c r="G37" s="61"/>
      <c r="H37" s="64"/>
    </row>
    <row r="38" spans="1:8" ht="16" customHeight="1" x14ac:dyDescent="0.35">
      <c r="A38" s="75">
        <v>43965</v>
      </c>
      <c r="B38" s="95">
        <v>3565</v>
      </c>
      <c r="C38" s="95">
        <v>3564</v>
      </c>
      <c r="D38" s="61">
        <v>3564</v>
      </c>
      <c r="E38" s="62">
        <v>3563</v>
      </c>
      <c r="F38" s="61">
        <v>3562</v>
      </c>
      <c r="G38" s="61"/>
      <c r="H38" s="64"/>
    </row>
    <row r="39" spans="1:8" ht="16" customHeight="1" x14ac:dyDescent="0.35">
      <c r="A39" s="75">
        <v>43964</v>
      </c>
      <c r="B39" s="95">
        <v>3515</v>
      </c>
      <c r="C39" s="95">
        <v>3514</v>
      </c>
      <c r="D39" s="61">
        <v>3514</v>
      </c>
      <c r="E39" s="62">
        <v>3513</v>
      </c>
      <c r="F39" s="61">
        <v>3513</v>
      </c>
      <c r="G39" s="61"/>
      <c r="H39" s="64"/>
    </row>
    <row r="40" spans="1:8" ht="16" customHeight="1" x14ac:dyDescent="0.35">
      <c r="A40" s="75">
        <v>43963</v>
      </c>
      <c r="B40" s="95">
        <v>3462</v>
      </c>
      <c r="C40" s="95">
        <v>3461</v>
      </c>
      <c r="D40" s="61">
        <v>3461</v>
      </c>
      <c r="E40" s="62">
        <v>3460</v>
      </c>
      <c r="F40" s="61">
        <v>3460</v>
      </c>
      <c r="G40" s="61"/>
      <c r="H40" s="64"/>
    </row>
    <row r="41" spans="1:8" ht="16" customHeight="1" x14ac:dyDescent="0.35">
      <c r="A41" s="75">
        <v>43962</v>
      </c>
      <c r="B41" s="95">
        <v>3427</v>
      </c>
      <c r="C41" s="95">
        <v>3426</v>
      </c>
      <c r="D41" s="61">
        <v>3426</v>
      </c>
      <c r="E41" s="62">
        <v>3425</v>
      </c>
      <c r="F41" s="61">
        <v>3425</v>
      </c>
      <c r="G41" s="61"/>
      <c r="H41" s="64"/>
    </row>
    <row r="42" spans="1:8" ht="16" customHeight="1" x14ac:dyDescent="0.35">
      <c r="A42" s="75">
        <v>43961</v>
      </c>
      <c r="B42" s="95">
        <v>3382</v>
      </c>
      <c r="C42" s="95">
        <v>3381</v>
      </c>
      <c r="D42" s="61">
        <v>3381</v>
      </c>
      <c r="E42" s="62">
        <v>3380</v>
      </c>
      <c r="F42" s="61">
        <v>3380</v>
      </c>
      <c r="G42" s="63">
        <v>3374</v>
      </c>
      <c r="H42" s="64"/>
    </row>
    <row r="43" spans="1:8" ht="16" customHeight="1" x14ac:dyDescent="0.35">
      <c r="A43" s="75">
        <v>43960</v>
      </c>
      <c r="B43" s="95">
        <v>3344</v>
      </c>
      <c r="C43" s="95">
        <v>3343</v>
      </c>
      <c r="D43" s="61">
        <v>3343</v>
      </c>
      <c r="E43" s="62">
        <v>3342</v>
      </c>
      <c r="F43" s="61">
        <v>3342</v>
      </c>
      <c r="G43" s="63">
        <v>3337</v>
      </c>
      <c r="H43" s="64"/>
    </row>
    <row r="44" spans="1:8" ht="16" customHeight="1" x14ac:dyDescent="0.35">
      <c r="A44" s="75">
        <v>43959</v>
      </c>
      <c r="B44" s="95">
        <v>3294</v>
      </c>
      <c r="C44" s="95">
        <v>3293</v>
      </c>
      <c r="D44" s="61">
        <v>3293</v>
      </c>
      <c r="E44" s="62">
        <v>3292</v>
      </c>
      <c r="F44" s="61">
        <v>3292</v>
      </c>
      <c r="G44" s="63">
        <v>3289</v>
      </c>
      <c r="H44" s="64"/>
    </row>
    <row r="45" spans="1:8" ht="16" customHeight="1" x14ac:dyDescent="0.35">
      <c r="A45" s="75">
        <v>43958</v>
      </c>
      <c r="B45" s="95">
        <v>3236</v>
      </c>
      <c r="C45" s="95">
        <v>3235</v>
      </c>
      <c r="D45" s="61">
        <v>3235</v>
      </c>
      <c r="E45" s="62">
        <v>3234</v>
      </c>
      <c r="F45" s="61">
        <v>3234</v>
      </c>
      <c r="G45" s="63">
        <v>3232</v>
      </c>
      <c r="H45" s="64"/>
    </row>
    <row r="46" spans="1:8" ht="16" customHeight="1" x14ac:dyDescent="0.35">
      <c r="A46" s="75">
        <v>43957</v>
      </c>
      <c r="B46" s="95">
        <v>3175</v>
      </c>
      <c r="C46" s="95">
        <v>3174</v>
      </c>
      <c r="D46" s="61">
        <v>3174</v>
      </c>
      <c r="E46" s="62">
        <v>3173</v>
      </c>
      <c r="F46" s="61">
        <v>3173</v>
      </c>
      <c r="G46" s="63">
        <v>3173</v>
      </c>
      <c r="H46" s="64"/>
    </row>
    <row r="47" spans="1:8" ht="16" customHeight="1" x14ac:dyDescent="0.35">
      <c r="A47" s="75">
        <v>43956</v>
      </c>
      <c r="B47" s="95">
        <v>3116</v>
      </c>
      <c r="C47" s="95">
        <v>3115</v>
      </c>
      <c r="D47" s="61">
        <v>3115</v>
      </c>
      <c r="E47" s="62">
        <v>3114</v>
      </c>
      <c r="F47" s="61">
        <v>3114</v>
      </c>
      <c r="G47" s="63">
        <v>3114</v>
      </c>
      <c r="H47" s="64"/>
    </row>
    <row r="48" spans="1:8" ht="16" customHeight="1" x14ac:dyDescent="0.35">
      <c r="A48" s="75">
        <v>43955</v>
      </c>
      <c r="B48" s="95">
        <v>3049</v>
      </c>
      <c r="C48" s="95">
        <v>3048</v>
      </c>
      <c r="D48" s="61">
        <v>3048</v>
      </c>
      <c r="E48" s="62">
        <v>3047</v>
      </c>
      <c r="F48" s="61">
        <v>3047</v>
      </c>
      <c r="G48" s="63">
        <v>3047</v>
      </c>
      <c r="H48" s="64"/>
    </row>
    <row r="49" spans="1:8" ht="16" customHeight="1" x14ac:dyDescent="0.35">
      <c r="A49" s="75">
        <v>43954</v>
      </c>
      <c r="B49" s="95">
        <v>2987</v>
      </c>
      <c r="C49" s="95">
        <v>2986</v>
      </c>
      <c r="D49" s="61">
        <v>2986</v>
      </c>
      <c r="E49" s="62">
        <v>2985</v>
      </c>
      <c r="F49" s="61">
        <v>2985</v>
      </c>
      <c r="G49" s="63">
        <v>2985</v>
      </c>
      <c r="H49" s="65">
        <v>2980</v>
      </c>
    </row>
    <row r="50" spans="1:8" ht="16" customHeight="1" x14ac:dyDescent="0.35">
      <c r="A50" s="75">
        <v>43953</v>
      </c>
      <c r="B50" s="95">
        <v>2926</v>
      </c>
      <c r="C50" s="95">
        <v>2925</v>
      </c>
      <c r="D50" s="61">
        <v>2925</v>
      </c>
      <c r="E50" s="62">
        <v>2924</v>
      </c>
      <c r="F50" s="61">
        <v>2924</v>
      </c>
      <c r="G50" s="63">
        <v>2924</v>
      </c>
      <c r="H50" s="65">
        <v>2920</v>
      </c>
    </row>
    <row r="51" spans="1:8" ht="16" customHeight="1" x14ac:dyDescent="0.35">
      <c r="A51" s="75">
        <v>43952</v>
      </c>
      <c r="B51" s="95">
        <v>2866</v>
      </c>
      <c r="C51" s="95">
        <v>2865</v>
      </c>
      <c r="D51" s="61">
        <v>2865</v>
      </c>
      <c r="E51" s="62">
        <v>2864</v>
      </c>
      <c r="F51" s="61">
        <v>2864</v>
      </c>
      <c r="G51" s="63">
        <v>2864</v>
      </c>
      <c r="H51" s="65">
        <v>2860</v>
      </c>
    </row>
    <row r="52" spans="1:8" ht="16" customHeight="1" x14ac:dyDescent="0.35">
      <c r="A52" s="75">
        <v>43951</v>
      </c>
      <c r="B52" s="95">
        <v>2799</v>
      </c>
      <c r="C52" s="95">
        <v>2798</v>
      </c>
      <c r="D52" s="61">
        <v>2798</v>
      </c>
      <c r="E52" s="62">
        <v>2797</v>
      </c>
      <c r="F52" s="61">
        <v>2797</v>
      </c>
      <c r="G52" s="63">
        <v>2797</v>
      </c>
      <c r="H52" s="65">
        <v>2793</v>
      </c>
    </row>
    <row r="53" spans="1:8" ht="16" customHeight="1" x14ac:dyDescent="0.35">
      <c r="A53" s="75">
        <v>43950</v>
      </c>
      <c r="B53" s="95">
        <v>2731</v>
      </c>
      <c r="C53" s="95">
        <v>2730</v>
      </c>
      <c r="D53" s="61">
        <v>2730</v>
      </c>
      <c r="E53" s="62">
        <v>2729</v>
      </c>
      <c r="F53" s="61">
        <v>2730</v>
      </c>
      <c r="G53" s="63">
        <v>2730</v>
      </c>
      <c r="H53" s="65">
        <v>2727</v>
      </c>
    </row>
    <row r="54" spans="1:8" ht="16" customHeight="1" x14ac:dyDescent="0.35">
      <c r="A54" s="75">
        <v>43949</v>
      </c>
      <c r="B54" s="95">
        <v>2662</v>
      </c>
      <c r="C54" s="95">
        <v>2661</v>
      </c>
      <c r="D54" s="61">
        <v>2661</v>
      </c>
      <c r="E54" s="62">
        <v>2660</v>
      </c>
      <c r="F54" s="61">
        <v>2661</v>
      </c>
      <c r="G54" s="63">
        <v>2661</v>
      </c>
      <c r="H54" s="65">
        <v>2658</v>
      </c>
    </row>
    <row r="55" spans="1:8" ht="16" customHeight="1" x14ac:dyDescent="0.35">
      <c r="A55" s="75">
        <v>43948</v>
      </c>
      <c r="B55" s="95">
        <v>2603</v>
      </c>
      <c r="C55" s="95">
        <v>2602</v>
      </c>
      <c r="D55" s="61">
        <v>2602</v>
      </c>
      <c r="E55" s="62">
        <v>2601</v>
      </c>
      <c r="F55" s="61">
        <v>2602</v>
      </c>
      <c r="G55" s="63">
        <v>2602</v>
      </c>
      <c r="H55" s="65">
        <v>2599</v>
      </c>
    </row>
    <row r="56" spans="1:8" ht="16" customHeight="1" x14ac:dyDescent="0.35">
      <c r="A56" s="75">
        <v>43947</v>
      </c>
      <c r="B56" s="95">
        <v>2518</v>
      </c>
      <c r="C56" s="95">
        <v>2517</v>
      </c>
      <c r="D56" s="61">
        <v>2517</v>
      </c>
      <c r="E56" s="62">
        <v>2516</v>
      </c>
      <c r="F56" s="61">
        <v>2517</v>
      </c>
      <c r="G56" s="63">
        <v>2517</v>
      </c>
      <c r="H56" s="65">
        <v>2514</v>
      </c>
    </row>
    <row r="57" spans="1:8" ht="16" customHeight="1" x14ac:dyDescent="0.35">
      <c r="A57" s="75">
        <v>43946</v>
      </c>
      <c r="B57" s="95">
        <v>2440</v>
      </c>
      <c r="C57" s="95">
        <v>2439</v>
      </c>
      <c r="D57" s="61">
        <v>2439</v>
      </c>
      <c r="E57" s="62">
        <v>2438</v>
      </c>
      <c r="F57" s="61">
        <v>2439</v>
      </c>
      <c r="G57" s="63">
        <v>2439</v>
      </c>
      <c r="H57" s="65">
        <v>2437</v>
      </c>
    </row>
    <row r="58" spans="1:8" ht="16" customHeight="1" x14ac:dyDescent="0.35">
      <c r="A58" s="75">
        <v>43945</v>
      </c>
      <c r="B58" s="95">
        <v>2361</v>
      </c>
      <c r="C58" s="95">
        <v>2360</v>
      </c>
      <c r="D58" s="61">
        <v>2360</v>
      </c>
      <c r="E58" s="62">
        <v>2359</v>
      </c>
      <c r="F58" s="61">
        <v>2360</v>
      </c>
      <c r="G58" s="63">
        <v>2360</v>
      </c>
      <c r="H58" s="65">
        <v>2358</v>
      </c>
    </row>
    <row r="59" spans="1:8" ht="16" customHeight="1" x14ac:dyDescent="0.35">
      <c r="A59" s="75">
        <v>43944</v>
      </c>
      <c r="B59" s="95">
        <v>2285</v>
      </c>
      <c r="C59" s="95">
        <v>2284</v>
      </c>
      <c r="D59" s="61">
        <v>2284</v>
      </c>
      <c r="E59" s="62">
        <v>2283</v>
      </c>
      <c r="F59" s="61">
        <v>2284</v>
      </c>
      <c r="G59" s="63">
        <v>2284</v>
      </c>
      <c r="H59" s="65">
        <v>2283</v>
      </c>
    </row>
    <row r="60" spans="1:8" ht="16" customHeight="1" x14ac:dyDescent="0.35">
      <c r="A60" s="75">
        <v>43943</v>
      </c>
      <c r="B60" s="95">
        <v>2213</v>
      </c>
      <c r="C60" s="95">
        <v>2212</v>
      </c>
      <c r="D60" s="61">
        <v>2212</v>
      </c>
      <c r="E60" s="62">
        <v>2211</v>
      </c>
      <c r="F60" s="61">
        <v>2212</v>
      </c>
      <c r="G60" s="63">
        <v>2212</v>
      </c>
      <c r="H60" s="65">
        <v>2211</v>
      </c>
    </row>
    <row r="61" spans="1:8" ht="16" customHeight="1" x14ac:dyDescent="0.35">
      <c r="A61" s="75">
        <v>43942</v>
      </c>
      <c r="B61" s="95">
        <v>2125</v>
      </c>
      <c r="C61" s="95">
        <v>2124</v>
      </c>
      <c r="D61" s="61">
        <v>2124</v>
      </c>
      <c r="E61" s="62">
        <v>2123</v>
      </c>
      <c r="F61" s="61">
        <v>2124</v>
      </c>
      <c r="G61" s="63">
        <v>2124</v>
      </c>
      <c r="H61" s="65">
        <v>2123</v>
      </c>
    </row>
    <row r="62" spans="1:8" ht="16" customHeight="1" x14ac:dyDescent="0.35">
      <c r="A62" s="75">
        <v>43941</v>
      </c>
      <c r="B62" s="95">
        <v>2029</v>
      </c>
      <c r="C62" s="95">
        <v>2028</v>
      </c>
      <c r="D62" s="61">
        <v>2028</v>
      </c>
      <c r="E62" s="62">
        <v>2027</v>
      </c>
      <c r="F62" s="61">
        <v>2028</v>
      </c>
      <c r="G62" s="63">
        <v>2028</v>
      </c>
      <c r="H62" s="65">
        <v>2027</v>
      </c>
    </row>
    <row r="63" spans="1:8" ht="16" customHeight="1" x14ac:dyDescent="0.35">
      <c r="A63" s="75">
        <v>43940</v>
      </c>
      <c r="B63" s="95">
        <v>1924</v>
      </c>
      <c r="C63" s="95">
        <v>1923</v>
      </c>
      <c r="D63" s="61">
        <v>1923</v>
      </c>
      <c r="E63" s="62">
        <v>1922</v>
      </c>
      <c r="F63" s="61">
        <v>1923</v>
      </c>
      <c r="G63" s="63">
        <v>1923</v>
      </c>
      <c r="H63" s="65">
        <v>1922</v>
      </c>
    </row>
    <row r="64" spans="1:8" ht="16" customHeight="1" x14ac:dyDescent="0.35">
      <c r="A64" s="75">
        <v>43939</v>
      </c>
      <c r="B64" s="95">
        <v>1834</v>
      </c>
      <c r="C64" s="95">
        <v>1834</v>
      </c>
      <c r="D64" s="61">
        <v>1834</v>
      </c>
      <c r="E64" s="62">
        <v>1833</v>
      </c>
      <c r="F64" s="61">
        <v>1834</v>
      </c>
      <c r="G64" s="63">
        <v>1834</v>
      </c>
      <c r="H64" s="65">
        <v>1833</v>
      </c>
    </row>
    <row r="65" spans="1:8" ht="16" customHeight="1" x14ac:dyDescent="0.35">
      <c r="A65" s="75">
        <v>43938</v>
      </c>
      <c r="B65" s="95">
        <v>1739</v>
      </c>
      <c r="C65" s="95">
        <v>1739</v>
      </c>
      <c r="D65" s="61">
        <v>1739</v>
      </c>
      <c r="E65" s="62">
        <v>1738</v>
      </c>
      <c r="F65" s="61">
        <v>1739</v>
      </c>
      <c r="G65" s="63">
        <v>1739</v>
      </c>
      <c r="H65" s="65">
        <v>1738</v>
      </c>
    </row>
    <row r="66" spans="1:8" ht="16" customHeight="1" x14ac:dyDescent="0.35">
      <c r="A66" s="75">
        <v>43937</v>
      </c>
      <c r="B66" s="95">
        <v>1654</v>
      </c>
      <c r="C66" s="95">
        <v>1654</v>
      </c>
      <c r="D66" s="61">
        <v>1654</v>
      </c>
      <c r="E66" s="62">
        <v>1653</v>
      </c>
      <c r="F66" s="61">
        <v>1654</v>
      </c>
      <c r="G66" s="63">
        <v>1654</v>
      </c>
      <c r="H66" s="65">
        <v>1653</v>
      </c>
    </row>
    <row r="67" spans="1:8" ht="16" customHeight="1" x14ac:dyDescent="0.35">
      <c r="A67" s="75">
        <v>43936</v>
      </c>
      <c r="B67" s="95">
        <v>1553</v>
      </c>
      <c r="C67" s="95">
        <v>1553</v>
      </c>
      <c r="D67" s="61">
        <v>1553</v>
      </c>
      <c r="E67" s="62">
        <v>1552</v>
      </c>
      <c r="F67" s="61">
        <v>1553</v>
      </c>
      <c r="G67" s="63">
        <v>1553</v>
      </c>
      <c r="H67" s="65">
        <v>1552</v>
      </c>
    </row>
    <row r="68" spans="1:8" ht="16" customHeight="1" x14ac:dyDescent="0.35">
      <c r="A68" s="75">
        <v>43935</v>
      </c>
      <c r="B68" s="95">
        <v>1459</v>
      </c>
      <c r="C68" s="95">
        <v>1459</v>
      </c>
      <c r="D68" s="61">
        <v>1459</v>
      </c>
      <c r="E68" s="62">
        <v>1458</v>
      </c>
      <c r="F68" s="61">
        <v>1459</v>
      </c>
      <c r="G68" s="63">
        <v>1459</v>
      </c>
      <c r="H68" s="65">
        <v>1458</v>
      </c>
    </row>
    <row r="69" spans="1:8" ht="16" customHeight="1" x14ac:dyDescent="0.35">
      <c r="A69" s="75">
        <v>43934</v>
      </c>
      <c r="B69" s="95">
        <v>1359</v>
      </c>
      <c r="C69" s="95">
        <v>1359</v>
      </c>
      <c r="D69" s="61">
        <v>1359</v>
      </c>
      <c r="E69" s="62">
        <v>1358</v>
      </c>
      <c r="F69" s="61">
        <v>1359</v>
      </c>
      <c r="G69" s="63">
        <v>1359</v>
      </c>
      <c r="H69" s="65">
        <v>1358</v>
      </c>
    </row>
    <row r="70" spans="1:8" ht="16" customHeight="1" x14ac:dyDescent="0.35">
      <c r="A70" s="75">
        <v>43933</v>
      </c>
      <c r="B70" s="95">
        <v>1280</v>
      </c>
      <c r="C70" s="95">
        <v>1280</v>
      </c>
      <c r="D70" s="61">
        <v>1280</v>
      </c>
      <c r="E70" s="62">
        <v>1279</v>
      </c>
      <c r="F70" s="61">
        <v>1280</v>
      </c>
      <c r="G70" s="63">
        <v>1280</v>
      </c>
      <c r="H70" s="65">
        <v>1279</v>
      </c>
    </row>
    <row r="71" spans="1:8" ht="16" customHeight="1" x14ac:dyDescent="0.35">
      <c r="A71" s="75">
        <v>43932</v>
      </c>
      <c r="B71" s="95">
        <v>1206</v>
      </c>
      <c r="C71" s="95">
        <v>1206</v>
      </c>
      <c r="D71" s="61">
        <v>1206</v>
      </c>
      <c r="E71" s="62">
        <v>1205</v>
      </c>
      <c r="F71" s="61">
        <v>1206</v>
      </c>
      <c r="G71" s="63">
        <v>1206</v>
      </c>
      <c r="H71" s="65">
        <v>1205</v>
      </c>
    </row>
    <row r="72" spans="1:8" ht="16" customHeight="1" x14ac:dyDescent="0.35">
      <c r="A72" s="75">
        <v>43931</v>
      </c>
      <c r="B72" s="95">
        <v>1111</v>
      </c>
      <c r="C72" s="95">
        <v>1111</v>
      </c>
      <c r="D72" s="61">
        <v>1111</v>
      </c>
      <c r="E72" s="62">
        <v>1110</v>
      </c>
      <c r="F72" s="61">
        <v>1110</v>
      </c>
      <c r="G72" s="63">
        <v>1110</v>
      </c>
      <c r="H72" s="65">
        <v>1110</v>
      </c>
    </row>
    <row r="73" spans="1:8" ht="16" customHeight="1" x14ac:dyDescent="0.35">
      <c r="A73" s="75">
        <v>43930</v>
      </c>
      <c r="B73" s="95">
        <v>1013</v>
      </c>
      <c r="C73" s="95">
        <v>1013</v>
      </c>
      <c r="D73" s="61">
        <v>1013</v>
      </c>
      <c r="E73" s="62">
        <v>1012</v>
      </c>
      <c r="F73" s="61">
        <v>1012</v>
      </c>
      <c r="G73" s="63">
        <v>1012</v>
      </c>
      <c r="H73" s="65">
        <v>1012</v>
      </c>
    </row>
    <row r="74" spans="1:8" ht="16" customHeight="1" x14ac:dyDescent="0.35">
      <c r="A74" s="75">
        <v>43929</v>
      </c>
      <c r="B74" s="95">
        <v>905</v>
      </c>
      <c r="C74" s="95">
        <v>905</v>
      </c>
      <c r="D74" s="61">
        <v>905</v>
      </c>
      <c r="E74" s="62">
        <v>904</v>
      </c>
      <c r="F74" s="61">
        <v>904</v>
      </c>
      <c r="G74" s="63">
        <v>904</v>
      </c>
      <c r="H74" s="65">
        <v>904</v>
      </c>
    </row>
    <row r="75" spans="1:8" ht="16" customHeight="1" x14ac:dyDescent="0.35">
      <c r="A75" s="75">
        <v>43928</v>
      </c>
      <c r="B75" s="95">
        <v>814</v>
      </c>
      <c r="C75" s="95">
        <v>814</v>
      </c>
      <c r="D75" s="61">
        <v>814</v>
      </c>
      <c r="E75" s="62">
        <v>813</v>
      </c>
      <c r="F75" s="61">
        <v>813</v>
      </c>
      <c r="G75" s="63">
        <v>813</v>
      </c>
      <c r="H75" s="65">
        <v>813</v>
      </c>
    </row>
    <row r="76" spans="1:8" ht="16" customHeight="1" x14ac:dyDescent="0.35">
      <c r="A76" s="75">
        <v>43927</v>
      </c>
      <c r="B76" s="95">
        <v>730</v>
      </c>
      <c r="C76" s="95">
        <v>730</v>
      </c>
      <c r="D76" s="61">
        <v>730</v>
      </c>
      <c r="E76" s="62">
        <v>729</v>
      </c>
      <c r="F76" s="61">
        <v>729</v>
      </c>
      <c r="G76" s="63">
        <v>729</v>
      </c>
      <c r="H76" s="65">
        <v>729</v>
      </c>
    </row>
    <row r="77" spans="1:8" ht="16" customHeight="1" x14ac:dyDescent="0.35">
      <c r="A77" s="75">
        <v>43926</v>
      </c>
      <c r="B77" s="95">
        <v>640</v>
      </c>
      <c r="C77" s="95">
        <v>640</v>
      </c>
      <c r="D77" s="61">
        <v>640</v>
      </c>
      <c r="E77" s="62">
        <v>640</v>
      </c>
      <c r="F77" s="61">
        <v>640</v>
      </c>
      <c r="G77" s="63">
        <v>640</v>
      </c>
      <c r="H77" s="65">
        <v>640</v>
      </c>
    </row>
    <row r="78" spans="1:8" ht="16" customHeight="1" x14ac:dyDescent="0.35">
      <c r="A78" s="75">
        <v>43925</v>
      </c>
      <c r="B78" s="95">
        <v>554</v>
      </c>
      <c r="C78" s="95">
        <v>554</v>
      </c>
      <c r="D78" s="61">
        <v>554</v>
      </c>
      <c r="E78" s="62">
        <v>554</v>
      </c>
      <c r="F78" s="61">
        <v>554</v>
      </c>
      <c r="G78" s="63">
        <v>554</v>
      </c>
      <c r="H78" s="65">
        <v>554</v>
      </c>
    </row>
    <row r="79" spans="1:8" ht="16" customHeight="1" x14ac:dyDescent="0.35">
      <c r="A79" s="75">
        <v>43924</v>
      </c>
      <c r="B79" s="95">
        <v>498</v>
      </c>
      <c r="C79" s="95">
        <v>498</v>
      </c>
      <c r="D79" s="61">
        <v>498</v>
      </c>
      <c r="E79" s="62">
        <v>498</v>
      </c>
      <c r="F79" s="61">
        <v>498</v>
      </c>
      <c r="G79" s="63">
        <v>498</v>
      </c>
      <c r="H79" s="65">
        <v>498</v>
      </c>
    </row>
    <row r="80" spans="1:8" ht="16" customHeight="1" x14ac:dyDescent="0.35">
      <c r="A80" s="75">
        <v>43923</v>
      </c>
      <c r="B80" s="95">
        <v>422</v>
      </c>
      <c r="C80" s="95">
        <v>422</v>
      </c>
      <c r="D80" s="61">
        <v>422</v>
      </c>
      <c r="E80" s="62">
        <v>422</v>
      </c>
      <c r="F80" s="61">
        <v>422</v>
      </c>
      <c r="G80" s="63">
        <v>422</v>
      </c>
      <c r="H80" s="65">
        <v>422</v>
      </c>
    </row>
    <row r="81" spans="1:16" ht="16" customHeight="1" x14ac:dyDescent="0.35">
      <c r="A81" s="75">
        <v>43922</v>
      </c>
      <c r="B81" s="95">
        <v>361</v>
      </c>
      <c r="C81" s="95">
        <v>361</v>
      </c>
      <c r="D81" s="61">
        <v>361</v>
      </c>
      <c r="E81" s="62">
        <v>361</v>
      </c>
      <c r="F81" s="61">
        <v>361</v>
      </c>
      <c r="G81" s="63">
        <v>361</v>
      </c>
      <c r="H81" s="65">
        <v>361</v>
      </c>
    </row>
    <row r="82" spans="1:16" ht="16" customHeight="1" x14ac:dyDescent="0.35">
      <c r="A82" s="75">
        <v>43921</v>
      </c>
      <c r="B82" s="95">
        <v>296</v>
      </c>
      <c r="C82" s="95">
        <v>296</v>
      </c>
      <c r="D82" s="61">
        <v>296</v>
      </c>
      <c r="E82" s="62">
        <v>296</v>
      </c>
      <c r="F82" s="61">
        <v>296</v>
      </c>
      <c r="G82" s="63">
        <v>296</v>
      </c>
      <c r="H82" s="65">
        <v>296</v>
      </c>
    </row>
    <row r="83" spans="1:16" ht="16" customHeight="1" x14ac:dyDescent="0.35">
      <c r="A83" s="75">
        <v>43920</v>
      </c>
      <c r="B83" s="95">
        <v>238</v>
      </c>
      <c r="C83" s="95">
        <v>238</v>
      </c>
      <c r="D83" s="61">
        <v>238</v>
      </c>
      <c r="E83" s="62">
        <v>238</v>
      </c>
      <c r="F83" s="61">
        <v>238</v>
      </c>
      <c r="G83" s="63">
        <v>238</v>
      </c>
      <c r="H83" s="65">
        <v>238</v>
      </c>
    </row>
    <row r="84" spans="1:16" ht="16" customHeight="1" x14ac:dyDescent="0.35">
      <c r="A84" s="75">
        <v>43919</v>
      </c>
      <c r="B84" s="95">
        <v>187</v>
      </c>
      <c r="C84" s="95">
        <v>187</v>
      </c>
      <c r="D84" s="61">
        <v>187</v>
      </c>
      <c r="E84" s="62">
        <v>187</v>
      </c>
      <c r="F84" s="61">
        <v>187</v>
      </c>
      <c r="G84" s="63">
        <v>187</v>
      </c>
      <c r="H84" s="65">
        <v>187</v>
      </c>
    </row>
    <row r="85" spans="1:16" ht="16" customHeight="1" x14ac:dyDescent="0.35">
      <c r="A85" s="75">
        <v>43918</v>
      </c>
      <c r="B85" s="95">
        <v>160</v>
      </c>
      <c r="C85" s="95">
        <v>160</v>
      </c>
      <c r="D85" s="61">
        <v>160</v>
      </c>
      <c r="E85" s="62">
        <v>160</v>
      </c>
      <c r="F85" s="61">
        <v>160</v>
      </c>
      <c r="G85" s="63">
        <v>160</v>
      </c>
      <c r="H85" s="65">
        <v>160</v>
      </c>
    </row>
    <row r="86" spans="1:16" ht="16" customHeight="1" x14ac:dyDescent="0.35">
      <c r="A86" s="75">
        <v>43917</v>
      </c>
      <c r="B86" s="95">
        <v>123</v>
      </c>
      <c r="C86" s="95">
        <v>123</v>
      </c>
      <c r="D86" s="61">
        <v>123</v>
      </c>
      <c r="E86" s="62">
        <v>123</v>
      </c>
      <c r="F86" s="61">
        <v>123</v>
      </c>
      <c r="G86" s="63">
        <v>123</v>
      </c>
      <c r="H86" s="65">
        <v>123</v>
      </c>
    </row>
    <row r="87" spans="1:16" ht="16" customHeight="1" x14ac:dyDescent="0.35">
      <c r="A87" s="75">
        <v>43916</v>
      </c>
      <c r="B87" s="95">
        <v>100</v>
      </c>
      <c r="C87" s="95">
        <v>100</v>
      </c>
      <c r="D87" s="61">
        <v>100</v>
      </c>
      <c r="E87" s="62">
        <v>100</v>
      </c>
      <c r="F87" s="61">
        <v>100</v>
      </c>
      <c r="G87" s="63">
        <v>100</v>
      </c>
      <c r="H87" s="65">
        <v>100</v>
      </c>
      <c r="I87" s="49"/>
      <c r="J87" s="49"/>
      <c r="K87" s="49"/>
      <c r="L87" s="49"/>
      <c r="M87" s="49"/>
      <c r="N87" s="49"/>
      <c r="O87" s="49"/>
      <c r="P87" s="49"/>
    </row>
    <row r="88" spans="1:16" ht="16" customHeight="1" x14ac:dyDescent="0.35">
      <c r="A88" s="75">
        <v>43915</v>
      </c>
      <c r="B88" s="95">
        <v>77</v>
      </c>
      <c r="C88" s="95">
        <v>77</v>
      </c>
      <c r="D88" s="61">
        <v>77</v>
      </c>
      <c r="E88" s="62">
        <v>77</v>
      </c>
      <c r="F88" s="61">
        <v>77</v>
      </c>
      <c r="G88" s="63">
        <v>77</v>
      </c>
      <c r="H88" s="65">
        <v>77</v>
      </c>
      <c r="I88" s="49"/>
      <c r="J88" s="49"/>
      <c r="K88" s="49"/>
      <c r="L88" s="49"/>
      <c r="M88" s="49"/>
      <c r="N88" s="49"/>
      <c r="O88" s="49"/>
      <c r="P88" s="49"/>
    </row>
    <row r="89" spans="1:16" ht="16" customHeight="1" x14ac:dyDescent="0.35">
      <c r="A89" s="75">
        <v>43914</v>
      </c>
      <c r="B89" s="95">
        <v>55</v>
      </c>
      <c r="C89" s="95">
        <v>55</v>
      </c>
      <c r="D89" s="61">
        <v>55</v>
      </c>
      <c r="E89" s="62">
        <v>55</v>
      </c>
      <c r="F89" s="61">
        <v>55</v>
      </c>
      <c r="G89" s="63">
        <v>55</v>
      </c>
      <c r="H89" s="65">
        <v>55</v>
      </c>
      <c r="I89" s="49"/>
      <c r="J89" s="49"/>
      <c r="K89" s="49"/>
      <c r="L89" s="49"/>
      <c r="M89" s="49"/>
      <c r="N89" s="49"/>
      <c r="O89" s="49"/>
      <c r="P89" s="49"/>
    </row>
    <row r="90" spans="1:16" ht="16" customHeight="1" x14ac:dyDescent="0.35">
      <c r="A90" s="75">
        <v>43913</v>
      </c>
      <c r="B90" s="95">
        <v>43</v>
      </c>
      <c r="C90" s="95">
        <v>43</v>
      </c>
      <c r="D90" s="61">
        <v>43</v>
      </c>
      <c r="E90" s="62">
        <v>43</v>
      </c>
      <c r="F90" s="61">
        <v>43</v>
      </c>
      <c r="G90" s="63">
        <v>43</v>
      </c>
      <c r="H90" s="65">
        <v>43</v>
      </c>
      <c r="I90" s="49"/>
      <c r="J90" s="49"/>
      <c r="K90" s="49"/>
      <c r="L90" s="49"/>
      <c r="M90" s="49"/>
      <c r="N90" s="49"/>
      <c r="O90" s="49"/>
      <c r="P90" s="49"/>
    </row>
    <row r="91" spans="1:16" ht="16" customHeight="1" x14ac:dyDescent="0.35">
      <c r="A91" s="75">
        <v>43912</v>
      </c>
      <c r="B91" s="95">
        <v>36</v>
      </c>
      <c r="C91" s="95">
        <v>36</v>
      </c>
      <c r="D91" s="61">
        <v>36</v>
      </c>
      <c r="E91" s="62">
        <v>36</v>
      </c>
      <c r="F91" s="61">
        <v>36</v>
      </c>
      <c r="G91" s="63">
        <v>36</v>
      </c>
      <c r="H91" s="65">
        <v>36</v>
      </c>
      <c r="I91" s="49"/>
      <c r="J91" s="49"/>
      <c r="K91" s="49"/>
      <c r="L91" s="49"/>
      <c r="M91" s="49"/>
      <c r="N91" s="49"/>
      <c r="O91" s="49"/>
      <c r="P91" s="49"/>
    </row>
    <row r="92" spans="1:16" ht="16" customHeight="1" x14ac:dyDescent="0.35">
      <c r="A92" s="75">
        <v>43911</v>
      </c>
      <c r="B92" s="95">
        <v>30</v>
      </c>
      <c r="C92" s="95">
        <v>30</v>
      </c>
      <c r="D92" s="61">
        <v>30</v>
      </c>
      <c r="E92" s="62">
        <v>30</v>
      </c>
      <c r="F92" s="61">
        <v>30</v>
      </c>
      <c r="G92" s="63">
        <v>30</v>
      </c>
      <c r="H92" s="65">
        <v>30</v>
      </c>
    </row>
    <row r="93" spans="1:16" ht="16" customHeight="1" x14ac:dyDescent="0.35">
      <c r="A93" s="75">
        <v>43910</v>
      </c>
      <c r="B93" s="95">
        <v>23</v>
      </c>
      <c r="C93" s="95">
        <v>23</v>
      </c>
      <c r="D93" s="61">
        <v>23</v>
      </c>
      <c r="E93" s="62">
        <v>23</v>
      </c>
      <c r="F93" s="61">
        <v>23</v>
      </c>
      <c r="G93" s="63">
        <v>23</v>
      </c>
      <c r="H93" s="65">
        <v>23</v>
      </c>
    </row>
    <row r="94" spans="1:16" ht="16" customHeight="1" x14ac:dyDescent="0.35">
      <c r="A94" s="75">
        <v>43909</v>
      </c>
      <c r="B94" s="95">
        <v>18</v>
      </c>
      <c r="C94" s="95">
        <v>18</v>
      </c>
      <c r="D94" s="61">
        <v>18</v>
      </c>
      <c r="E94" s="62">
        <v>18</v>
      </c>
      <c r="F94" s="61">
        <v>18</v>
      </c>
      <c r="G94" s="65">
        <v>18</v>
      </c>
      <c r="H94" s="65">
        <v>18</v>
      </c>
    </row>
    <row r="95" spans="1:16" ht="16" customHeight="1" x14ac:dyDescent="0.35">
      <c r="A95" s="75">
        <v>43908</v>
      </c>
      <c r="B95" s="95">
        <v>14</v>
      </c>
      <c r="C95" s="95">
        <v>14</v>
      </c>
      <c r="D95" s="61">
        <v>14</v>
      </c>
      <c r="E95" s="62">
        <v>14</v>
      </c>
      <c r="F95" s="61">
        <v>14</v>
      </c>
      <c r="G95" s="65">
        <v>14</v>
      </c>
      <c r="H95" s="65">
        <v>14</v>
      </c>
    </row>
    <row r="96" spans="1:16" ht="16" customHeight="1" x14ac:dyDescent="0.35">
      <c r="A96" s="75">
        <v>43907</v>
      </c>
      <c r="B96" s="95">
        <v>10</v>
      </c>
      <c r="C96" s="95">
        <v>10</v>
      </c>
      <c r="D96" s="61">
        <v>10</v>
      </c>
      <c r="E96" s="62">
        <v>10</v>
      </c>
      <c r="F96" s="61">
        <v>10</v>
      </c>
      <c r="G96" s="63">
        <v>10</v>
      </c>
      <c r="H96" s="65">
        <v>10</v>
      </c>
    </row>
    <row r="97" spans="1:8" ht="16" customHeight="1" x14ac:dyDescent="0.35">
      <c r="A97" s="75">
        <v>43906</v>
      </c>
      <c r="B97" s="95">
        <v>8</v>
      </c>
      <c r="C97" s="95">
        <v>8</v>
      </c>
      <c r="D97" s="61">
        <v>8</v>
      </c>
      <c r="E97" s="62">
        <v>8</v>
      </c>
      <c r="F97" s="61">
        <v>8</v>
      </c>
      <c r="G97" s="63">
        <v>8</v>
      </c>
      <c r="H97" s="65">
        <v>8</v>
      </c>
    </row>
    <row r="98" spans="1:8" ht="16" customHeight="1" x14ac:dyDescent="0.35">
      <c r="A98" s="75">
        <v>43905</v>
      </c>
      <c r="B98" s="95">
        <v>5</v>
      </c>
      <c r="C98" s="95">
        <v>5</v>
      </c>
      <c r="D98" s="61">
        <v>5</v>
      </c>
      <c r="E98" s="62">
        <v>5</v>
      </c>
      <c r="F98" s="61">
        <v>5</v>
      </c>
      <c r="G98" s="63">
        <v>5</v>
      </c>
      <c r="H98" s="65">
        <v>5</v>
      </c>
    </row>
    <row r="99" spans="1:8" ht="16" customHeight="1" x14ac:dyDescent="0.35">
      <c r="A99" s="75">
        <v>43904</v>
      </c>
      <c r="B99" s="95">
        <v>4</v>
      </c>
      <c r="C99" s="95">
        <v>4</v>
      </c>
      <c r="D99" s="61">
        <v>4</v>
      </c>
      <c r="E99" s="62">
        <v>4</v>
      </c>
      <c r="F99" s="61">
        <v>4</v>
      </c>
      <c r="G99" s="63">
        <v>4</v>
      </c>
      <c r="H99" s="65">
        <v>4</v>
      </c>
    </row>
    <row r="100" spans="1:8" ht="16" customHeight="1" x14ac:dyDescent="0.35">
      <c r="A100" s="75">
        <v>43903</v>
      </c>
      <c r="B100" s="95">
        <v>2</v>
      </c>
      <c r="C100" s="95">
        <v>2</v>
      </c>
      <c r="D100" s="61">
        <v>2</v>
      </c>
      <c r="E100" s="62">
        <v>2</v>
      </c>
      <c r="F100" s="61">
        <v>2</v>
      </c>
      <c r="G100" s="63">
        <v>2</v>
      </c>
      <c r="H100" s="65">
        <v>2</v>
      </c>
    </row>
    <row r="101" spans="1:8" ht="16" customHeight="1" x14ac:dyDescent="0.35">
      <c r="A101" s="76">
        <v>43902</v>
      </c>
      <c r="B101" s="96">
        <v>2</v>
      </c>
      <c r="C101" s="96">
        <v>2</v>
      </c>
      <c r="D101" s="70">
        <v>2</v>
      </c>
      <c r="E101" s="71">
        <v>2</v>
      </c>
      <c r="F101" s="69">
        <v>2</v>
      </c>
      <c r="G101" s="72">
        <v>2</v>
      </c>
      <c r="H101" s="71">
        <v>2</v>
      </c>
    </row>
    <row r="103" spans="1:8" ht="16" customHeight="1" x14ac:dyDescent="0.35">
      <c r="A103" s="39" t="s">
        <v>47</v>
      </c>
      <c r="B103" s="39"/>
      <c r="C103" s="39"/>
      <c r="E103" s="28"/>
      <c r="H103" s="23"/>
    </row>
    <row r="104" spans="1:8" ht="16" customHeight="1" x14ac:dyDescent="0.35">
      <c r="A104" s="40" t="s">
        <v>42</v>
      </c>
      <c r="B104" s="40"/>
      <c r="C104" s="40"/>
      <c r="D104" s="56"/>
      <c r="E104" s="24"/>
      <c r="H104" s="31"/>
    </row>
    <row r="105" spans="1:8" ht="16" customHeight="1" x14ac:dyDescent="0.35">
      <c r="A105" s="41" t="s">
        <v>53</v>
      </c>
      <c r="B105" s="41"/>
      <c r="C105" s="41"/>
      <c r="D105" s="57"/>
      <c r="E105" s="24"/>
      <c r="H105" s="31"/>
    </row>
    <row r="106" spans="1:8" ht="16" customHeight="1" x14ac:dyDescent="0.35">
      <c r="A106" s="40" t="s">
        <v>43</v>
      </c>
      <c r="B106" s="38" t="s">
        <v>31</v>
      </c>
      <c r="C106" s="24"/>
      <c r="D106" s="24"/>
      <c r="E106" s="24"/>
      <c r="H106" s="31"/>
    </row>
    <row r="107" spans="1:8" ht="16" customHeight="1" x14ac:dyDescent="0.35">
      <c r="A107" s="31"/>
      <c r="B107" s="30"/>
      <c r="C107" s="24"/>
      <c r="D107" s="24"/>
      <c r="E107" s="34"/>
      <c r="F107" s="31"/>
      <c r="G107" s="31"/>
    </row>
    <row r="108" spans="1:8" ht="16" customHeight="1" x14ac:dyDescent="0.35">
      <c r="A108" s="32" t="s">
        <v>58</v>
      </c>
      <c r="B108" s="31" t="s">
        <v>59</v>
      </c>
      <c r="C108" s="24"/>
      <c r="D108" s="24"/>
      <c r="E108" s="34"/>
      <c r="F108" s="31"/>
      <c r="G108" s="31"/>
    </row>
  </sheetData>
  <sortState ref="A21:H101">
    <sortCondition descending="1" ref="A21:A101"/>
  </sortState>
  <hyperlinks>
    <hyperlink ref="B106"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Arianna CAPORALI</cp:lastModifiedBy>
  <dcterms:created xsi:type="dcterms:W3CDTF">2020-04-15T20:51:13Z</dcterms:created>
  <dcterms:modified xsi:type="dcterms:W3CDTF">2020-06-30T12:06:23Z</dcterms:modified>
</cp:coreProperties>
</file>