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0" yWindow="0" windowWidth="12585" windowHeight="7965" tabRatio="500" firstSheet="1" activeTab="3"/>
  </bookViews>
  <sheets>
    <sheet name="Metadata" sheetId="2" r:id="rId1"/>
    <sheet name="CDC_Data" sheetId="7" r:id="rId2"/>
    <sheet name="CDC_PlaceofDeath" sheetId="5" r:id="rId3"/>
    <sheet name="WeeklyTotal" sheetId="3" r:id="rId4"/>
  </sheets>
  <calcPr calcId="144525"/>
  <extLst>
    <ext xmlns:mx="http://schemas.microsoft.com/office/mac/excel/2008/main" uri="{7523E5D3-25F3-A5E0-1632-64F254C22452}">
      <mx:ArchID Flags="2"/>
    </ext>
  </extLst>
</workbook>
</file>

<file path=xl/calcChain.xml><?xml version="1.0" encoding="utf-8"?>
<calcChain xmlns="http://schemas.openxmlformats.org/spreadsheetml/2006/main">
  <c r="B31" i="3" l="1"/>
  <c r="B26" i="3"/>
  <c r="B47" i="3"/>
  <c r="B46" i="3" s="1"/>
  <c r="B45" i="3" s="1"/>
  <c r="B44" i="3" s="1"/>
  <c r="B43" i="3" s="1"/>
  <c r="B42" i="3" s="1"/>
  <c r="B41" i="3" s="1"/>
  <c r="B40" i="3" s="1"/>
  <c r="B39" i="3" s="1"/>
  <c r="B38" i="3" s="1"/>
  <c r="B37" i="3" s="1"/>
  <c r="B36" i="3" s="1"/>
  <c r="B35" i="3" s="1"/>
  <c r="B34" i="3" s="1"/>
  <c r="B33" i="3" s="1"/>
  <c r="B32" i="3" s="1"/>
  <c r="C26" i="3" l="1"/>
  <c r="C47" i="3"/>
  <c r="C46" i="3" s="1"/>
  <c r="C45" i="3" s="1"/>
  <c r="C44" i="3" s="1"/>
  <c r="C43" i="3" s="1"/>
  <c r="C42" i="3" s="1"/>
  <c r="C41" i="3" s="1"/>
  <c r="C40" i="3" s="1"/>
  <c r="C39" i="3" s="1"/>
  <c r="C38" i="3" s="1"/>
  <c r="C37" i="3" s="1"/>
  <c r="C36" i="3" s="1"/>
  <c r="C35" i="3" s="1"/>
  <c r="C34" i="3" s="1"/>
  <c r="C33" i="3" s="1"/>
  <c r="C32" i="3" s="1"/>
  <c r="D26" i="3"/>
  <c r="D47" i="3"/>
  <c r="D46" i="3" s="1"/>
  <c r="D45" i="3" s="1"/>
  <c r="D44" i="3" s="1"/>
  <c r="D43" i="3" s="1"/>
  <c r="D42" i="3" s="1"/>
  <c r="D41" i="3" s="1"/>
  <c r="D40" i="3" s="1"/>
  <c r="D39" i="3" s="1"/>
  <c r="D38" i="3" s="1"/>
  <c r="D37" i="3" s="1"/>
  <c r="D36" i="3" s="1"/>
  <c r="D35" i="3" s="1"/>
  <c r="D34" i="3" s="1"/>
  <c r="D33" i="3" s="1"/>
  <c r="D32" i="3" s="1"/>
  <c r="DR20" i="7" l="1"/>
  <c r="DP20" i="7"/>
  <c r="DK20" i="7"/>
  <c r="DI20" i="7"/>
  <c r="DD20" i="7"/>
  <c r="DB20" i="7"/>
  <c r="CW20" i="7"/>
  <c r="CU20" i="7"/>
  <c r="CP20" i="7"/>
  <c r="CN20" i="7"/>
  <c r="CI20" i="7"/>
  <c r="CG20" i="7"/>
  <c r="CB20" i="7"/>
  <c r="BZ20" i="7"/>
  <c r="BU20" i="7"/>
  <c r="BS20" i="7"/>
  <c r="BN20" i="7"/>
  <c r="BL20" i="7"/>
  <c r="BE20" i="7"/>
  <c r="BG20" i="7"/>
  <c r="BA20" i="7"/>
  <c r="AY20" i="7"/>
  <c r="AX20" i="7"/>
  <c r="AZ20" i="7"/>
  <c r="AS20" i="7" l="1"/>
  <c r="AQ20" i="7"/>
  <c r="AO20" i="7"/>
  <c r="AL20" i="7"/>
  <c r="AJ20" i="7"/>
  <c r="DT23" i="7" l="1"/>
  <c r="DR23" i="7"/>
  <c r="DP23" i="7"/>
  <c r="DU23" i="7" s="1"/>
  <c r="DU18" i="7"/>
  <c r="DU17" i="7"/>
  <c r="DU16" i="7"/>
  <c r="DU15" i="7"/>
  <c r="DU14" i="7"/>
  <c r="DU13" i="7"/>
  <c r="DU12" i="7"/>
  <c r="DU11" i="7"/>
  <c r="DU10" i="7"/>
  <c r="DU9" i="7"/>
  <c r="DU8" i="7"/>
  <c r="DM23" i="7"/>
  <c r="DK23" i="7"/>
  <c r="DI23" i="7"/>
  <c r="DF23" i="7"/>
  <c r="DD23" i="7"/>
  <c r="DB23" i="7"/>
  <c r="CY23" i="7"/>
  <c r="CW23" i="7"/>
  <c r="CU23" i="7"/>
  <c r="DN18" i="7"/>
  <c r="DL18" i="7"/>
  <c r="DG18" i="7"/>
  <c r="DE18" i="7"/>
  <c r="CZ18" i="7"/>
  <c r="CX18" i="7"/>
  <c r="CV18" i="7"/>
  <c r="DN17" i="7"/>
  <c r="DL17" i="7"/>
  <c r="DG17" i="7"/>
  <c r="DE17" i="7"/>
  <c r="CZ17" i="7"/>
  <c r="CX17" i="7"/>
  <c r="CV17" i="7"/>
  <c r="DN16" i="7"/>
  <c r="DL16" i="7"/>
  <c r="DG16" i="7"/>
  <c r="DE16" i="7"/>
  <c r="CZ16" i="7"/>
  <c r="CX16" i="7"/>
  <c r="CV16" i="7"/>
  <c r="DN15" i="7"/>
  <c r="DL15" i="7"/>
  <c r="DG15" i="7"/>
  <c r="DE15" i="7"/>
  <c r="CZ15" i="7"/>
  <c r="CX15" i="7"/>
  <c r="CV15" i="7"/>
  <c r="DN14" i="7"/>
  <c r="DL14" i="7"/>
  <c r="DG14" i="7"/>
  <c r="DE14" i="7"/>
  <c r="CZ14" i="7"/>
  <c r="CX14" i="7"/>
  <c r="CV14" i="7"/>
  <c r="DN13" i="7"/>
  <c r="DL13" i="7"/>
  <c r="DG13" i="7"/>
  <c r="DE13" i="7"/>
  <c r="CZ13" i="7"/>
  <c r="CX13" i="7"/>
  <c r="CV13" i="7"/>
  <c r="DN12" i="7"/>
  <c r="DL12" i="7"/>
  <c r="DG12" i="7"/>
  <c r="DE12" i="7"/>
  <c r="CZ12" i="7"/>
  <c r="CX12" i="7"/>
  <c r="CV12" i="7"/>
  <c r="DN11" i="7"/>
  <c r="DL11" i="7"/>
  <c r="DG11" i="7"/>
  <c r="DE11" i="7"/>
  <c r="CZ11" i="7"/>
  <c r="CX11" i="7"/>
  <c r="CV11" i="7"/>
  <c r="DN10" i="7"/>
  <c r="DL10" i="7"/>
  <c r="DG10" i="7"/>
  <c r="DE10" i="7"/>
  <c r="CZ10" i="7"/>
  <c r="CX10" i="7"/>
  <c r="CV10" i="7"/>
  <c r="DN9" i="7"/>
  <c r="DL9" i="7"/>
  <c r="DG9" i="7"/>
  <c r="DE9" i="7"/>
  <c r="CZ9" i="7"/>
  <c r="CX9" i="7"/>
  <c r="CV9" i="7"/>
  <c r="DN8" i="7"/>
  <c r="DL8" i="7"/>
  <c r="DJ20" i="7"/>
  <c r="DG8" i="7"/>
  <c r="DE8" i="7"/>
  <c r="DE20" i="7" s="1"/>
  <c r="DC20" i="7"/>
  <c r="CZ8" i="7"/>
  <c r="CX8" i="7"/>
  <c r="CV8" i="7"/>
  <c r="CV20" i="7" s="1"/>
  <c r="CR23" i="7"/>
  <c r="CP23" i="7"/>
  <c r="CN23" i="7"/>
  <c r="CK23" i="7"/>
  <c r="CI23" i="7"/>
  <c r="CG23" i="7"/>
  <c r="CD23" i="7"/>
  <c r="CB23" i="7"/>
  <c r="BZ23" i="7"/>
  <c r="CQ18" i="7"/>
  <c r="CO18" i="7"/>
  <c r="CJ18" i="7"/>
  <c r="CH18" i="7"/>
  <c r="CE18" i="7"/>
  <c r="CC18" i="7"/>
  <c r="CA18" i="7"/>
  <c r="CQ17" i="7"/>
  <c r="CO17" i="7"/>
  <c r="CJ17" i="7"/>
  <c r="CH17" i="7"/>
  <c r="CE17" i="7"/>
  <c r="CC17" i="7"/>
  <c r="CA17" i="7"/>
  <c r="CQ16" i="7"/>
  <c r="CO16" i="7"/>
  <c r="CJ16" i="7"/>
  <c r="CH16" i="7"/>
  <c r="CE16" i="7"/>
  <c r="CC16" i="7"/>
  <c r="CA16" i="7"/>
  <c r="CQ15" i="7"/>
  <c r="CO15" i="7"/>
  <c r="CJ15" i="7"/>
  <c r="CH15" i="7"/>
  <c r="CE15" i="7"/>
  <c r="CC15" i="7"/>
  <c r="CA15" i="7"/>
  <c r="CQ14" i="7"/>
  <c r="CO14" i="7"/>
  <c r="CJ14" i="7"/>
  <c r="CH14" i="7"/>
  <c r="CE14" i="7"/>
  <c r="CC14" i="7"/>
  <c r="CA14" i="7"/>
  <c r="CQ13" i="7"/>
  <c r="CO13" i="7"/>
  <c r="CJ13" i="7"/>
  <c r="CH13" i="7"/>
  <c r="CE13" i="7"/>
  <c r="CC13" i="7"/>
  <c r="CA13" i="7"/>
  <c r="CQ12" i="7"/>
  <c r="CO12" i="7"/>
  <c r="CJ12" i="7"/>
  <c r="CH12" i="7"/>
  <c r="CE12" i="7"/>
  <c r="CC12" i="7"/>
  <c r="CA12" i="7"/>
  <c r="CQ11" i="7"/>
  <c r="CO11" i="7"/>
  <c r="CJ11" i="7"/>
  <c r="CH11" i="7"/>
  <c r="CE11" i="7"/>
  <c r="CC11" i="7"/>
  <c r="CA11" i="7"/>
  <c r="CQ10" i="7"/>
  <c r="CO10" i="7"/>
  <c r="CJ10" i="7"/>
  <c r="CH10" i="7"/>
  <c r="CE10" i="7"/>
  <c r="CC10" i="7"/>
  <c r="CA10" i="7"/>
  <c r="CQ9" i="7"/>
  <c r="CO9" i="7"/>
  <c r="CJ9" i="7"/>
  <c r="CH9" i="7"/>
  <c r="CE9" i="7"/>
  <c r="CC9" i="7"/>
  <c r="CA9" i="7"/>
  <c r="CS20" i="7"/>
  <c r="CQ8" i="7"/>
  <c r="CQ20" i="7" s="1"/>
  <c r="CO8" i="7"/>
  <c r="CO20" i="7" s="1"/>
  <c r="CJ8" i="7"/>
  <c r="CJ20" i="7" s="1"/>
  <c r="CH8" i="7"/>
  <c r="CE8" i="7"/>
  <c r="CC8" i="7"/>
  <c r="CA8" i="7"/>
  <c r="CA20" i="7" s="1"/>
  <c r="BW23" i="7"/>
  <c r="BU23" i="7"/>
  <c r="BS23" i="7"/>
  <c r="BP23" i="7"/>
  <c r="BN23" i="7"/>
  <c r="BL23" i="7"/>
  <c r="BI23" i="7"/>
  <c r="BG23" i="7"/>
  <c r="BE23" i="7"/>
  <c r="BX18" i="7"/>
  <c r="BV18" i="7"/>
  <c r="BT18" i="7"/>
  <c r="BQ18" i="7"/>
  <c r="BO18" i="7"/>
  <c r="BM18" i="7"/>
  <c r="BH18" i="7"/>
  <c r="BF18" i="7"/>
  <c r="BX17" i="7"/>
  <c r="BV17" i="7"/>
  <c r="BT17" i="7"/>
  <c r="BQ17" i="7"/>
  <c r="BO17" i="7"/>
  <c r="BM17" i="7"/>
  <c r="BH17" i="7"/>
  <c r="BF17" i="7"/>
  <c r="BX16" i="7"/>
  <c r="BV16" i="7"/>
  <c r="BT16" i="7"/>
  <c r="BQ16" i="7"/>
  <c r="BO16" i="7"/>
  <c r="BM16" i="7"/>
  <c r="BH16" i="7"/>
  <c r="BF16" i="7"/>
  <c r="BX15" i="7"/>
  <c r="BV15" i="7"/>
  <c r="BT15" i="7"/>
  <c r="BQ15" i="7"/>
  <c r="BO15" i="7"/>
  <c r="BM15" i="7"/>
  <c r="BH15" i="7"/>
  <c r="BF15" i="7"/>
  <c r="BX14" i="7"/>
  <c r="BV14" i="7"/>
  <c r="BT14" i="7"/>
  <c r="BQ14" i="7"/>
  <c r="BO14" i="7"/>
  <c r="BM14" i="7"/>
  <c r="BH14" i="7"/>
  <c r="BF14" i="7"/>
  <c r="BX13" i="7"/>
  <c r="BV13" i="7"/>
  <c r="BT13" i="7"/>
  <c r="BQ13" i="7"/>
  <c r="BO13" i="7"/>
  <c r="BM13" i="7"/>
  <c r="BH13" i="7"/>
  <c r="BF13" i="7"/>
  <c r="BX12" i="7"/>
  <c r="BV12" i="7"/>
  <c r="BT12" i="7"/>
  <c r="BQ12" i="7"/>
  <c r="BO12" i="7"/>
  <c r="BM12" i="7"/>
  <c r="BH12" i="7"/>
  <c r="BF12" i="7"/>
  <c r="BX11" i="7"/>
  <c r="BV11" i="7"/>
  <c r="BT11" i="7"/>
  <c r="BQ11" i="7"/>
  <c r="BO11" i="7"/>
  <c r="BM11" i="7"/>
  <c r="BH11" i="7"/>
  <c r="BF11" i="7"/>
  <c r="BX10" i="7"/>
  <c r="BV10" i="7"/>
  <c r="BT10" i="7"/>
  <c r="BQ10" i="7"/>
  <c r="BO10" i="7"/>
  <c r="BM10" i="7"/>
  <c r="BH10" i="7"/>
  <c r="BF10" i="7"/>
  <c r="BX9" i="7"/>
  <c r="BV9" i="7"/>
  <c r="BT9" i="7"/>
  <c r="BQ9" i="7"/>
  <c r="BO9" i="7"/>
  <c r="BM9" i="7"/>
  <c r="BH9" i="7"/>
  <c r="BF9" i="7"/>
  <c r="BX8" i="7"/>
  <c r="BV8" i="7"/>
  <c r="BV20" i="7" s="1"/>
  <c r="BT8" i="7"/>
  <c r="BT20" i="7" s="1"/>
  <c r="BQ8" i="7"/>
  <c r="BQ20" i="7" s="1"/>
  <c r="BO8" i="7"/>
  <c r="BO20" i="7" s="1"/>
  <c r="BM8" i="7"/>
  <c r="BM20" i="7" s="1"/>
  <c r="BH8" i="7"/>
  <c r="BH20" i="7" s="1"/>
  <c r="BF8" i="7"/>
  <c r="BB23" i="7"/>
  <c r="AZ23" i="7"/>
  <c r="AX23" i="7"/>
  <c r="BA18" i="7"/>
  <c r="AY18" i="7"/>
  <c r="BA17" i="7"/>
  <c r="AY17" i="7"/>
  <c r="BA16" i="7"/>
  <c r="AY16" i="7"/>
  <c r="BA15" i="7"/>
  <c r="AY15" i="7"/>
  <c r="BA14" i="7"/>
  <c r="AY14" i="7"/>
  <c r="BA13" i="7"/>
  <c r="AY13" i="7"/>
  <c r="BA12" i="7"/>
  <c r="AY12" i="7"/>
  <c r="BA11" i="7"/>
  <c r="AY11" i="7"/>
  <c r="BA10" i="7"/>
  <c r="AY10" i="7"/>
  <c r="BA9" i="7"/>
  <c r="AY9" i="7"/>
  <c r="BA8" i="7"/>
  <c r="AY8" i="7"/>
  <c r="AU23" i="7"/>
  <c r="AS23" i="7"/>
  <c r="AQ23" i="7"/>
  <c r="AV23" i="7" s="1"/>
  <c r="AT18" i="7"/>
  <c r="AR18" i="7"/>
  <c r="AT17" i="7"/>
  <c r="AR17" i="7"/>
  <c r="AT16" i="7"/>
  <c r="AR16" i="7"/>
  <c r="AT15" i="7"/>
  <c r="AR15" i="7"/>
  <c r="AT14" i="7"/>
  <c r="AR14" i="7"/>
  <c r="AT13" i="7"/>
  <c r="AR13" i="7"/>
  <c r="AT12" i="7"/>
  <c r="AR12" i="7"/>
  <c r="AT11" i="7"/>
  <c r="AR11" i="7"/>
  <c r="AT10" i="7"/>
  <c r="AR10" i="7"/>
  <c r="AT9" i="7"/>
  <c r="AR9" i="7"/>
  <c r="AT8" i="7"/>
  <c r="AT20" i="7" s="1"/>
  <c r="AR8" i="7"/>
  <c r="AO18" i="7"/>
  <c r="AO17" i="7"/>
  <c r="AO16" i="7"/>
  <c r="AO15" i="7"/>
  <c r="AO14" i="7"/>
  <c r="AO13" i="7"/>
  <c r="AO12" i="7"/>
  <c r="AO11" i="7"/>
  <c r="AO10" i="7"/>
  <c r="AO9" i="7"/>
  <c r="AO8" i="7"/>
  <c r="AN23" i="7"/>
  <c r="AL23" i="7"/>
  <c r="AO23" i="7" s="1"/>
  <c r="AJ23" i="7"/>
  <c r="AG23" i="7"/>
  <c r="AE23" i="7"/>
  <c r="AC23" i="7"/>
  <c r="AH23" i="7" s="1"/>
  <c r="AH18" i="7"/>
  <c r="M20" i="7"/>
  <c r="L23" i="7"/>
  <c r="J23" i="7"/>
  <c r="H23" i="7"/>
  <c r="M18" i="7"/>
  <c r="M17" i="7"/>
  <c r="M16" i="7"/>
  <c r="N16" i="7" s="1"/>
  <c r="M15" i="7"/>
  <c r="N15" i="7" s="1"/>
  <c r="M14" i="7"/>
  <c r="M13" i="7"/>
  <c r="M12" i="7"/>
  <c r="N12" i="7" s="1"/>
  <c r="M11" i="7"/>
  <c r="N11" i="7" s="1"/>
  <c r="M10" i="7"/>
  <c r="M9" i="7"/>
  <c r="M8" i="7"/>
  <c r="N8" i="7" s="1"/>
  <c r="T18" i="7"/>
  <c r="T17" i="7"/>
  <c r="T16" i="7"/>
  <c r="T15" i="7"/>
  <c r="T14" i="7"/>
  <c r="T13" i="7"/>
  <c r="T12" i="7"/>
  <c r="T11" i="7"/>
  <c r="T10" i="7"/>
  <c r="T9" i="7"/>
  <c r="T8" i="7"/>
  <c r="AA18" i="7"/>
  <c r="AA17" i="7"/>
  <c r="AA16" i="7"/>
  <c r="AA15" i="7"/>
  <c r="AB15" i="7" s="1"/>
  <c r="AA14" i="7"/>
  <c r="AA13" i="7"/>
  <c r="AA12" i="7"/>
  <c r="AA11" i="7"/>
  <c r="AB11" i="7" s="1"/>
  <c r="AA10" i="7"/>
  <c r="AA9" i="7"/>
  <c r="AA8" i="7"/>
  <c r="AA20" i="7" s="1"/>
  <c r="AI20" i="7"/>
  <c r="AF20" i="7"/>
  <c r="AD20" i="7"/>
  <c r="AD18" i="7"/>
  <c r="AC20" i="7"/>
  <c r="AE20" i="7"/>
  <c r="AF15" i="7" s="1"/>
  <c r="AH20" i="7"/>
  <c r="AH9" i="7"/>
  <c r="AH10" i="7"/>
  <c r="AH11" i="7"/>
  <c r="AH12" i="7"/>
  <c r="AH13" i="7"/>
  <c r="AH14" i="7"/>
  <c r="AH15" i="7"/>
  <c r="AH16" i="7"/>
  <c r="AH17" i="7"/>
  <c r="AH8" i="7"/>
  <c r="Z23" i="7"/>
  <c r="X23" i="7"/>
  <c r="V23" i="7"/>
  <c r="AA23" i="7" s="1"/>
  <c r="Q23" i="7"/>
  <c r="S23" i="7"/>
  <c r="O23" i="7"/>
  <c r="V20" i="7"/>
  <c r="W15" i="7" s="1"/>
  <c r="X20" i="7"/>
  <c r="Y16" i="7" s="1"/>
  <c r="AM18" i="7"/>
  <c r="AM17" i="7"/>
  <c r="AM16" i="7"/>
  <c r="AM15" i="7"/>
  <c r="AM14" i="7"/>
  <c r="AM13" i="7"/>
  <c r="AM12" i="7"/>
  <c r="AM11" i="7"/>
  <c r="AM10" i="7"/>
  <c r="AM9" i="7"/>
  <c r="AM8" i="7"/>
  <c r="AK18" i="7"/>
  <c r="AK17" i="7"/>
  <c r="AK16" i="7"/>
  <c r="AK15" i="7"/>
  <c r="AK14" i="7"/>
  <c r="AK13" i="7"/>
  <c r="AK12" i="7"/>
  <c r="AK11" i="7"/>
  <c r="AK10" i="7"/>
  <c r="AK9" i="7"/>
  <c r="AK8" i="7"/>
  <c r="AI18" i="7"/>
  <c r="AI17" i="7"/>
  <c r="AI16" i="7"/>
  <c r="AI15" i="7"/>
  <c r="AI14" i="7"/>
  <c r="AI13" i="7"/>
  <c r="AI12" i="7"/>
  <c r="AI11" i="7"/>
  <c r="AI10" i="7"/>
  <c r="AI9" i="7"/>
  <c r="AI8" i="7"/>
  <c r="AF17" i="7"/>
  <c r="AF13" i="7"/>
  <c r="AF9" i="7"/>
  <c r="AD17" i="7"/>
  <c r="AD16" i="7"/>
  <c r="AD15" i="7"/>
  <c r="AD14" i="7"/>
  <c r="AD13" i="7"/>
  <c r="AD12" i="7"/>
  <c r="AD11" i="7"/>
  <c r="AD10" i="7"/>
  <c r="AD9" i="7"/>
  <c r="AD8" i="7"/>
  <c r="Y18" i="7"/>
  <c r="Y17" i="7"/>
  <c r="Y15" i="7"/>
  <c r="Y14" i="7"/>
  <c r="Y13" i="7"/>
  <c r="Y11" i="7"/>
  <c r="Y10" i="7"/>
  <c r="Y9" i="7"/>
  <c r="W16" i="7"/>
  <c r="W12" i="7"/>
  <c r="W8" i="7"/>
  <c r="O20" i="7"/>
  <c r="P17" i="7" s="1"/>
  <c r="Q20" i="7"/>
  <c r="R17" i="7" s="1"/>
  <c r="R18" i="7"/>
  <c r="R16" i="7"/>
  <c r="R15" i="7"/>
  <c r="R14" i="7"/>
  <c r="R12" i="7"/>
  <c r="R11" i="7"/>
  <c r="R10" i="7"/>
  <c r="R8" i="7"/>
  <c r="K18" i="7"/>
  <c r="K17" i="7"/>
  <c r="K16" i="7"/>
  <c r="K15" i="7"/>
  <c r="K14" i="7"/>
  <c r="K13" i="7"/>
  <c r="K12" i="7"/>
  <c r="K11" i="7"/>
  <c r="K10" i="7"/>
  <c r="K9" i="7"/>
  <c r="K8" i="7"/>
  <c r="I9" i="7"/>
  <c r="I10" i="7"/>
  <c r="I11" i="7"/>
  <c r="I12" i="7"/>
  <c r="I13" i="7"/>
  <c r="I14" i="7"/>
  <c r="I15" i="7"/>
  <c r="I16" i="7"/>
  <c r="I17" i="7"/>
  <c r="I18" i="7"/>
  <c r="I8" i="7"/>
  <c r="DU20" i="7" l="1"/>
  <c r="DN20" i="7"/>
  <c r="DL20" i="7"/>
  <c r="DG20" i="7"/>
  <c r="DH12" i="7" s="1"/>
  <c r="CX20" i="7"/>
  <c r="CZ23" i="7"/>
  <c r="CZ20" i="7"/>
  <c r="DA13" i="7" s="1"/>
  <c r="CL20" i="7"/>
  <c r="CM11" i="7" s="1"/>
  <c r="CH20" i="7"/>
  <c r="CC20" i="7"/>
  <c r="CE23" i="7"/>
  <c r="CE20" i="7"/>
  <c r="BX20" i="7"/>
  <c r="BY8" i="7" s="1"/>
  <c r="BQ23" i="7"/>
  <c r="BF20" i="7"/>
  <c r="DN23" i="7"/>
  <c r="DG23" i="7"/>
  <c r="CS23" i="7"/>
  <c r="CL23" i="7"/>
  <c r="BX23" i="7"/>
  <c r="BJ23" i="7"/>
  <c r="BC23" i="7"/>
  <c r="AV20" i="7"/>
  <c r="AW13" i="7" s="1"/>
  <c r="AR20" i="7"/>
  <c r="AM20" i="7"/>
  <c r="AK20" i="7"/>
  <c r="DO8" i="7"/>
  <c r="CF15" i="7"/>
  <c r="CT10" i="7"/>
  <c r="CT18" i="7"/>
  <c r="CT8" i="7"/>
  <c r="CT12" i="7"/>
  <c r="CF14" i="7"/>
  <c r="CF12" i="7"/>
  <c r="CT15" i="7"/>
  <c r="CF16" i="7"/>
  <c r="CT9" i="7"/>
  <c r="BY17" i="7"/>
  <c r="BJ20" i="7"/>
  <c r="BK10" i="7" s="1"/>
  <c r="BR8" i="7"/>
  <c r="BC20" i="7"/>
  <c r="BD13" i="7" s="1"/>
  <c r="AW15" i="7"/>
  <c r="AW14" i="7"/>
  <c r="AW17" i="7"/>
  <c r="AW12" i="7"/>
  <c r="AW11" i="7"/>
  <c r="AW10" i="7"/>
  <c r="AP11" i="7"/>
  <c r="AP15" i="7"/>
  <c r="AP9" i="7"/>
  <c r="AP13" i="7"/>
  <c r="AP17" i="7"/>
  <c r="AP18" i="7"/>
  <c r="AP14" i="7"/>
  <c r="AP10" i="7"/>
  <c r="AP16" i="7"/>
  <c r="AP12" i="7"/>
  <c r="AP8" i="7"/>
  <c r="M23" i="7"/>
  <c r="N13" i="7"/>
  <c r="N17" i="7"/>
  <c r="N10" i="7"/>
  <c r="N14" i="7"/>
  <c r="N18" i="7"/>
  <c r="N9" i="7"/>
  <c r="T20" i="7"/>
  <c r="U13" i="7" s="1"/>
  <c r="AB12" i="7"/>
  <c r="AB9" i="7"/>
  <c r="AB13" i="7"/>
  <c r="AB17" i="7"/>
  <c r="AB16" i="7"/>
  <c r="AB10" i="7"/>
  <c r="AB14" i="7"/>
  <c r="AB18" i="7"/>
  <c r="AB8" i="7"/>
  <c r="AF8" i="7"/>
  <c r="AF12" i="7"/>
  <c r="AF16" i="7"/>
  <c r="AF10" i="7"/>
  <c r="AF14" i="7"/>
  <c r="AF18" i="7"/>
  <c r="AF11" i="7"/>
  <c r="W9" i="7"/>
  <c r="W20" i="7" s="1"/>
  <c r="W13" i="7"/>
  <c r="W17" i="7"/>
  <c r="W10" i="7"/>
  <c r="W14" i="7"/>
  <c r="W18" i="7"/>
  <c r="W11" i="7"/>
  <c r="Y8" i="7"/>
  <c r="Y20" i="7" s="1"/>
  <c r="Y12" i="7"/>
  <c r="R9" i="7"/>
  <c r="R13" i="7"/>
  <c r="P11" i="7"/>
  <c r="P10" i="7"/>
  <c r="P14" i="7"/>
  <c r="P18" i="7"/>
  <c r="P8" i="7"/>
  <c r="P12" i="7"/>
  <c r="P16" i="7"/>
  <c r="P15" i="7"/>
  <c r="P9" i="7"/>
  <c r="P13" i="7"/>
  <c r="I20" i="7"/>
  <c r="H20" i="7"/>
  <c r="J20" i="7"/>
  <c r="K20" i="7"/>
  <c r="L20" i="7"/>
  <c r="DH18" i="7" l="1"/>
  <c r="DH14" i="7"/>
  <c r="DH17" i="7"/>
  <c r="DA11" i="7"/>
  <c r="DA16" i="7"/>
  <c r="DA18" i="7"/>
  <c r="DA12" i="7"/>
  <c r="DA9" i="7"/>
  <c r="DA17" i="7"/>
  <c r="BY15" i="7"/>
  <c r="BY13" i="7"/>
  <c r="BY12" i="7"/>
  <c r="BY18" i="7"/>
  <c r="BY9" i="7"/>
  <c r="BY10" i="7"/>
  <c r="BK15" i="7"/>
  <c r="BK8" i="7"/>
  <c r="BD12" i="7"/>
  <c r="BD18" i="7"/>
  <c r="BD15" i="7"/>
  <c r="BD10" i="7"/>
  <c r="BD17" i="7"/>
  <c r="BD9" i="7"/>
  <c r="AP20" i="7"/>
  <c r="DO17" i="7"/>
  <c r="DO12" i="7"/>
  <c r="DO10" i="7"/>
  <c r="DH16" i="7"/>
  <c r="DO16" i="7"/>
  <c r="DH11" i="7"/>
  <c r="DO11" i="7"/>
  <c r="DO14" i="7"/>
  <c r="DH9" i="7"/>
  <c r="DA15" i="7"/>
  <c r="DO9" i="7"/>
  <c r="DO20" i="7" s="1"/>
  <c r="DH15" i="7"/>
  <c r="DA10" i="7"/>
  <c r="DO15" i="7"/>
  <c r="DH10" i="7"/>
  <c r="DO18" i="7"/>
  <c r="DH13" i="7"/>
  <c r="DA8" i="7"/>
  <c r="DO13" i="7"/>
  <c r="DH8" i="7"/>
  <c r="DA14" i="7"/>
  <c r="CM10" i="7"/>
  <c r="CM14" i="7"/>
  <c r="CF17" i="7"/>
  <c r="CT11" i="7"/>
  <c r="CT14" i="7"/>
  <c r="CM12" i="7"/>
  <c r="CM15" i="7"/>
  <c r="CF10" i="7"/>
  <c r="CM13" i="7"/>
  <c r="CM16" i="7"/>
  <c r="CF9" i="7"/>
  <c r="CM9" i="7"/>
  <c r="CF18" i="7"/>
  <c r="CF8" i="7"/>
  <c r="CF11" i="7"/>
  <c r="CM8" i="7"/>
  <c r="CM18" i="7"/>
  <c r="CF13" i="7"/>
  <c r="CM17" i="7"/>
  <c r="CT13" i="7"/>
  <c r="CT16" i="7"/>
  <c r="CT17" i="7"/>
  <c r="BR13" i="7"/>
  <c r="BR15" i="7"/>
  <c r="BR18" i="7"/>
  <c r="BK13" i="7"/>
  <c r="BK14" i="7"/>
  <c r="BK16" i="7"/>
  <c r="BR12" i="7"/>
  <c r="BK18" i="7"/>
  <c r="BK17" i="7"/>
  <c r="BY11" i="7"/>
  <c r="BR11" i="7"/>
  <c r="BY14" i="7"/>
  <c r="BR9" i="7"/>
  <c r="BR16" i="7"/>
  <c r="BK11" i="7"/>
  <c r="BY16" i="7"/>
  <c r="BR10" i="7"/>
  <c r="BR14" i="7"/>
  <c r="BK9" i="7"/>
  <c r="BR17" i="7"/>
  <c r="BK12" i="7"/>
  <c r="BD16" i="7"/>
  <c r="BD14" i="7"/>
  <c r="BD11" i="7"/>
  <c r="BD8" i="7"/>
  <c r="AW8" i="7"/>
  <c r="AW18" i="7"/>
  <c r="AW16" i="7"/>
  <c r="AW9" i="7"/>
  <c r="N20" i="7"/>
  <c r="U16" i="7"/>
  <c r="U14" i="7"/>
  <c r="U12" i="7"/>
  <c r="U8" i="7"/>
  <c r="U18" i="7"/>
  <c r="U10" i="7"/>
  <c r="U15" i="7"/>
  <c r="U9" i="7"/>
  <c r="U17" i="7"/>
  <c r="U11" i="7"/>
  <c r="AB20" i="7"/>
  <c r="R20" i="7"/>
  <c r="P20" i="7"/>
  <c r="M8" i="5"/>
  <c r="J8" i="5"/>
  <c r="F8" i="5"/>
  <c r="DH20" i="7" l="1"/>
  <c r="DA20" i="7"/>
  <c r="CT20" i="7"/>
  <c r="CM20" i="7"/>
  <c r="CF20" i="7"/>
  <c r="BY20" i="7"/>
  <c r="BR20" i="7"/>
  <c r="BK20" i="7"/>
  <c r="BD20" i="7"/>
  <c r="AW20" i="7"/>
  <c r="U20" i="7"/>
  <c r="E47" i="3"/>
  <c r="E46" i="3" s="1"/>
  <c r="E45" i="3" s="1"/>
  <c r="E44" i="3" s="1"/>
  <c r="E43" i="3" s="1"/>
  <c r="E42" i="3" s="1"/>
  <c r="E41" i="3" s="1"/>
  <c r="E40" i="3" s="1"/>
  <c r="E39" i="3" s="1"/>
  <c r="E38" i="3" s="1"/>
  <c r="E37" i="3" s="1"/>
  <c r="E36" i="3" s="1"/>
  <c r="E35" i="3" s="1"/>
  <c r="E34" i="3" s="1"/>
  <c r="E33" i="3" s="1"/>
  <c r="E32" i="3" s="1"/>
  <c r="F26" i="3" l="1"/>
  <c r="F47" i="3"/>
  <c r="F46" i="3" s="1"/>
  <c r="F45" i="3" s="1"/>
  <c r="F44" i="3" s="1"/>
  <c r="F43" i="3" s="1"/>
  <c r="F42" i="3" s="1"/>
  <c r="F41" i="3" s="1"/>
  <c r="F40" i="3" s="1"/>
  <c r="F39" i="3" s="1"/>
  <c r="F38" i="3" s="1"/>
  <c r="F37" i="3" s="1"/>
  <c r="F36" i="3" s="1"/>
  <c r="F35" i="3" s="1"/>
  <c r="F34" i="3" s="1"/>
  <c r="F33" i="3" s="1"/>
  <c r="F32" i="3" s="1"/>
  <c r="G47" i="3" l="1"/>
  <c r="G46" i="3" s="1"/>
  <c r="G45" i="3" s="1"/>
  <c r="G44" i="3" s="1"/>
  <c r="G43" i="3" s="1"/>
  <c r="G42" i="3" s="1"/>
  <c r="G41" i="3" s="1"/>
  <c r="G40" i="3" s="1"/>
  <c r="G39" i="3" s="1"/>
  <c r="G38" i="3" s="1"/>
  <c r="G37" i="3" s="1"/>
  <c r="G36" i="3" s="1"/>
  <c r="G35" i="3" s="1"/>
  <c r="G34" i="3" s="1"/>
  <c r="G33" i="3" s="1"/>
  <c r="G26" i="3"/>
  <c r="J9" i="5" l="1"/>
  <c r="F9" i="5"/>
  <c r="M9" i="5" s="1"/>
  <c r="H47" i="3"/>
  <c r="H46" i="3" s="1"/>
  <c r="H45" i="3" s="1"/>
  <c r="H44" i="3" s="1"/>
  <c r="H43" i="3" s="1"/>
  <c r="H42" i="3" s="1"/>
  <c r="H41" i="3" s="1"/>
  <c r="H40" i="3" s="1"/>
  <c r="H39" i="3" s="1"/>
  <c r="H38" i="3" s="1"/>
  <c r="H37" i="3" s="1"/>
  <c r="H36" i="3" s="1"/>
  <c r="H35" i="3" s="1"/>
  <c r="H34" i="3" s="1"/>
  <c r="H33" i="3" s="1"/>
  <c r="H26" i="3"/>
  <c r="I47" i="3" l="1"/>
  <c r="K26" i="3" l="1"/>
  <c r="K47" i="3"/>
  <c r="K46" i="3" s="1"/>
  <c r="K45" i="3" s="1"/>
  <c r="K44" i="3" s="1"/>
  <c r="K43" i="3" s="1"/>
  <c r="K42" i="3" s="1"/>
  <c r="K41" i="3" s="1"/>
  <c r="K40" i="3" s="1"/>
  <c r="K39" i="3" s="1"/>
  <c r="K38" i="3" s="1"/>
  <c r="K37" i="3" s="1"/>
  <c r="K36" i="3" s="1"/>
  <c r="K35" i="3" s="1"/>
  <c r="K34" i="3" s="1"/>
  <c r="J26" i="3"/>
  <c r="J47" i="3"/>
  <c r="J46" i="3" s="1"/>
  <c r="J45" i="3" s="1"/>
  <c r="J44" i="3" s="1"/>
  <c r="J43" i="3" s="1"/>
  <c r="J42" i="3" s="1"/>
  <c r="J41" i="3" s="1"/>
  <c r="L26" i="3"/>
  <c r="D20" i="7"/>
  <c r="D23" i="7" s="1"/>
  <c r="B20" i="7"/>
  <c r="B23" i="7" s="1"/>
  <c r="F18" i="7"/>
  <c r="F17" i="7"/>
  <c r="F16" i="7"/>
  <c r="F15" i="7"/>
  <c r="F14" i="7"/>
  <c r="F13" i="7"/>
  <c r="F12" i="7"/>
  <c r="F11" i="7"/>
  <c r="F10" i="7"/>
  <c r="F9" i="7"/>
  <c r="F8" i="7"/>
  <c r="C11" i="7" l="1"/>
  <c r="C14" i="7"/>
  <c r="C9" i="7"/>
  <c r="E14" i="7"/>
  <c r="C17" i="7"/>
  <c r="E9" i="7"/>
  <c r="E17" i="7"/>
  <c r="C15" i="7"/>
  <c r="C16" i="7"/>
  <c r="C18" i="7"/>
  <c r="C8" i="7"/>
  <c r="C10" i="7"/>
  <c r="C12" i="7"/>
  <c r="C13" i="7"/>
  <c r="I46" i="3"/>
  <c r="J40" i="3"/>
  <c r="J39" i="3" s="1"/>
  <c r="J38" i="3" s="1"/>
  <c r="J37" i="3" s="1"/>
  <c r="J36" i="3" s="1"/>
  <c r="J35" i="3" s="1"/>
  <c r="J34" i="3" s="1"/>
  <c r="F20" i="7"/>
  <c r="G9" i="7" s="1"/>
  <c r="E8" i="7"/>
  <c r="E11" i="7"/>
  <c r="E12" i="7"/>
  <c r="E13" i="7"/>
  <c r="E10" i="7"/>
  <c r="E16" i="7"/>
  <c r="E15" i="7"/>
  <c r="E18" i="7"/>
  <c r="F23" i="7" l="1"/>
  <c r="G14" i="7"/>
  <c r="G16" i="7"/>
  <c r="G17" i="7"/>
  <c r="T23" i="7"/>
  <c r="C20" i="7"/>
  <c r="G18" i="7"/>
  <c r="G12" i="7"/>
  <c r="G15" i="7"/>
  <c r="G10" i="7"/>
  <c r="G11" i="7"/>
  <c r="G13" i="7"/>
  <c r="G8" i="7"/>
  <c r="I45" i="3"/>
  <c r="E20" i="7"/>
  <c r="J10" i="5"/>
  <c r="M10" i="5" s="1"/>
  <c r="F10" i="5"/>
  <c r="G20" i="7" l="1"/>
  <c r="I44" i="3"/>
  <c r="J11" i="5"/>
  <c r="J12" i="5"/>
  <c r="J13" i="5"/>
  <c r="J14" i="5"/>
  <c r="F11" i="5"/>
  <c r="F12" i="5"/>
  <c r="F13" i="5"/>
  <c r="F14" i="5"/>
  <c r="M14" i="5" s="1"/>
  <c r="M13" i="5" l="1"/>
  <c r="M12" i="5"/>
  <c r="M11" i="5"/>
  <c r="I43" i="3"/>
  <c r="N47" i="3"/>
  <c r="N46" i="3" s="1"/>
  <c r="N45" i="3" s="1"/>
  <c r="N44" i="3" s="1"/>
  <c r="N43" i="3" s="1"/>
  <c r="N42" i="3" s="1"/>
  <c r="N41" i="3" s="1"/>
  <c r="N40" i="3" s="1"/>
  <c r="N39" i="3" s="1"/>
  <c r="N38" i="3" s="1"/>
  <c r="N37" i="3" s="1"/>
  <c r="N36" i="3" s="1"/>
  <c r="N35" i="3" s="1"/>
  <c r="N26" i="3"/>
  <c r="I42" i="3" l="1"/>
  <c r="M26" i="3"/>
  <c r="L47" i="3"/>
  <c r="L46" i="3" s="1"/>
  <c r="L45" i="3" s="1"/>
  <c r="L44" i="3" s="1"/>
  <c r="L43" i="3" s="1"/>
  <c r="L42" i="3" s="1"/>
  <c r="L41" i="3" s="1"/>
  <c r="L40" i="3" s="1"/>
  <c r="L39" i="3" s="1"/>
  <c r="L38" i="3" s="1"/>
  <c r="L37" i="3" s="1"/>
  <c r="L36" i="3" s="1"/>
  <c r="L35" i="3" s="1"/>
  <c r="M47" i="3"/>
  <c r="M46" i="3" s="1"/>
  <c r="M45" i="3" s="1"/>
  <c r="M44" i="3" s="1"/>
  <c r="M43" i="3" s="1"/>
  <c r="M42" i="3" s="1"/>
  <c r="M41" i="3" s="1"/>
  <c r="M40" i="3" s="1"/>
  <c r="M39" i="3" s="1"/>
  <c r="M38" i="3" s="1"/>
  <c r="M37" i="3" s="1"/>
  <c r="M36" i="3" s="1"/>
  <c r="M35" i="3" s="1"/>
  <c r="I41" i="3" l="1"/>
  <c r="I40" i="3" l="1"/>
  <c r="I39" i="3" l="1"/>
  <c r="I38" i="3" l="1"/>
  <c r="I37" i="3" l="1"/>
  <c r="I36" i="3" l="1"/>
  <c r="I35" i="3" s="1"/>
  <c r="I34" i="3" l="1"/>
  <c r="I33" i="3" l="1"/>
</calcChain>
</file>

<file path=xl/comments1.xml><?xml version="1.0" encoding="utf-8"?>
<comments xmlns="http://schemas.openxmlformats.org/spreadsheetml/2006/main">
  <authors>
    <author>Jenny</author>
  </authors>
  <commentList>
    <comment ref="J15" authorId="0">
      <text>
        <r>
          <rPr>
            <b/>
            <sz val="9"/>
            <color indexed="81"/>
            <rFont val="Tahoma"/>
            <family val="2"/>
          </rPr>
          <t>Database =14290</t>
        </r>
      </text>
    </comment>
    <comment ref="J17" authorId="0">
      <text>
        <r>
          <rPr>
            <b/>
            <sz val="9"/>
            <color indexed="81"/>
            <rFont val="Tahoma"/>
            <family val="2"/>
          </rPr>
          <t xml:space="preserve">Database =2899
</t>
        </r>
      </text>
    </comment>
    <comment ref="J26" authorId="0">
      <text>
        <r>
          <rPr>
            <sz val="9"/>
            <color indexed="81"/>
            <rFont val="Tahoma"/>
            <family val="2"/>
          </rPr>
          <t>Databse= 60304</t>
        </r>
      </text>
    </comment>
  </commentList>
</comments>
</file>

<file path=xl/sharedStrings.xml><?xml version="1.0" encoding="utf-8"?>
<sst xmlns="http://schemas.openxmlformats.org/spreadsheetml/2006/main" count="317" uniqueCount="143">
  <si>
    <t>Warning : the data provided below are imperfect and incomplete. Please consider them with caution.</t>
  </si>
  <si>
    <t>Age group</t>
  </si>
  <si>
    <t>Male</t>
  </si>
  <si>
    <t>%</t>
  </si>
  <si>
    <t>Female</t>
  </si>
  <si>
    <t>Both sexes</t>
  </si>
  <si>
    <t>Unknown</t>
  </si>
  <si>
    <t>Total known</t>
  </si>
  <si>
    <t>Total</t>
  </si>
  <si>
    <t xml:space="preserve">1–4 </t>
  </si>
  <si>
    <t xml:space="preserve">5–14 </t>
  </si>
  <si>
    <t>15–24</t>
  </si>
  <si>
    <t>25–34</t>
  </si>
  <si>
    <t>35–44</t>
  </si>
  <si>
    <t>45–54</t>
  </si>
  <si>
    <t>55–64</t>
  </si>
  <si>
    <t>65–74</t>
  </si>
  <si>
    <t>75–84</t>
  </si>
  <si>
    <t>85+</t>
  </si>
  <si>
    <t>Population* on 01.07.2018</t>
  </si>
  <si>
    <t>Males</t>
  </si>
  <si>
    <t>Females</t>
  </si>
  <si>
    <t>Source of population data: U.S. Census Bureau, Population Estimates and Projection, Annual estimates of the resident population by single year of age and sex for the United States: April 1, 2010 to July 1, 2018 (NC-EST2018-AGESEX-RES) (https://www.census.gov/data/tables/time-series/demo/popest/2010s-national-detail.html from https://www.census.gov/newsroom/press-releases/2018/pop-characteristics.html, retrieved 13-April-2020)</t>
  </si>
  <si>
    <t xml:space="preserve">Coverage: </t>
  </si>
  <si>
    <t xml:space="preserve">Data Source: </t>
  </si>
  <si>
    <t>https://www.cdc.gov/nchs/nvss/vsrr/COVID19/</t>
  </si>
  <si>
    <t>National Center for Health Statistics, Centers for Disease Control (CDC)</t>
  </si>
  <si>
    <t>08.02</t>
  </si>
  <si>
    <t>15.02</t>
  </si>
  <si>
    <t>22.02</t>
  </si>
  <si>
    <t>29.02</t>
  </si>
  <si>
    <t>07.03</t>
  </si>
  <si>
    <t>14.03</t>
  </si>
  <si>
    <t>21.03</t>
  </si>
  <si>
    <t>28.03</t>
  </si>
  <si>
    <t>04.04</t>
  </si>
  <si>
    <t>11.04</t>
  </si>
  <si>
    <t>18.04</t>
  </si>
  <si>
    <t>25.04</t>
  </si>
  <si>
    <t>02.05</t>
  </si>
  <si>
    <t>Other</t>
  </si>
  <si>
    <t>Sheet "CDC_Data".</t>
  </si>
  <si>
    <t>Sheet "WeeklyTotal".</t>
  </si>
  <si>
    <t>Weekly number of cumulative deaths due to COVID-19 in USA</t>
  </si>
  <si>
    <t>Week ending date in which the death occurred</t>
  </si>
  <si>
    <t>06.05</t>
  </si>
  <si>
    <t>09.05</t>
  </si>
  <si>
    <t>Weekly deaths</t>
  </si>
  <si>
    <t>01.02</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</si>
  <si>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</si>
  <si>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Weekly updates of cumulative number of deaths due to COVID-19 to week end in the USA by place of death</t>
  </si>
  <si>
    <t>Healthcare setting, inpatient</t>
  </si>
  <si>
    <t>Healthcare setting, outpatient or emergency room</t>
  </si>
  <si>
    <t>Healthcare setting, dead on arrival</t>
  </si>
  <si>
    <t>Decedent's home</t>
  </si>
  <si>
    <t>Hospice facility</t>
  </si>
  <si>
    <t>Nursing home/long term care facility</t>
  </si>
  <si>
    <t>Place of death unknown</t>
  </si>
  <si>
    <t>Source of mortality data: NCHS/CDC, https://www.cdc.gov/nchs/nvss/vsrr/COVID19/, updated on a daily basis, starting April 15, 2020, by Magali Barbieri.</t>
  </si>
  <si>
    <t>Sheet "CDC_PlaceofDeath".</t>
  </si>
  <si>
    <t>Cumul. Death count up to 18/04/2020, updated</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</si>
  <si>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</si>
  <si>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</si>
  <si>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08.05</t>
  </si>
  <si>
    <t>Updates</t>
  </si>
  <si>
    <t>30.04</t>
  </si>
  <si>
    <t>Lastest Update</t>
  </si>
  <si>
    <t>Hospital</t>
  </si>
  <si>
    <t>Total Hospital</t>
  </si>
  <si>
    <t>Total Facility</t>
  </si>
  <si>
    <t>Facility</t>
  </si>
  <si>
    <t>Webpage:</t>
  </si>
  <si>
    <t>File:</t>
  </si>
  <si>
    <t>Source of mortality data: NCHS/CDC</t>
  </si>
  <si>
    <t>14.05</t>
  </si>
  <si>
    <t>15.05</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</si>
  <si>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</si>
  <si>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</si>
  <si>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</si>
  <si>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</si>
  <si>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</si>
  <si>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Update</t>
  </si>
  <si>
    <t>April-30-2020-Provisional_Death_Counts_for_Coronavirus_Disease__COVID-19_</t>
  </si>
  <si>
    <t>Weekly updates of cumulative deaths to week end due to COVID-19 in the USA by age groups</t>
  </si>
  <si>
    <t>Cumul. Death count up to 09/05/2020</t>
  </si>
  <si>
    <t>Cumul. Death count up to 01/02/2020</t>
  </si>
  <si>
    <t>Cumul. Death count up to 08/02/2020</t>
  </si>
  <si>
    <t>Cumul. Death count up to 15/02/2020</t>
  </si>
  <si>
    <t>Cumul. Death count up to 29/02/2020</t>
  </si>
  <si>
    <t>Cumul. Death count up to 22/02/2020</t>
  </si>
  <si>
    <t>Cumul. Death count up to 07/03/2020</t>
  </si>
  <si>
    <t>Cumul. Death count up to 14/03/2020</t>
  </si>
  <si>
    <t>Cumul. Death count up to 21/03/2020</t>
  </si>
  <si>
    <t>Cumul. Death count up to 28/03/2020</t>
  </si>
  <si>
    <t>Cumul. Death count up to 04/04/2020</t>
  </si>
  <si>
    <t>Cumul. Death count up to 11/04/2020</t>
  </si>
  <si>
    <t>Cumul. Death count up to 25/04/2020</t>
  </si>
  <si>
    <t>Cumul. Death count up to 02/05/2020</t>
  </si>
  <si>
    <t>18.05</t>
  </si>
  <si>
    <t>16.05</t>
  </si>
  <si>
    <t>419</t>
  </si>
  <si>
    <t>May-18-2020-Provisional_COVID-19_Death_Counts_by_Week_Ending_Date_and_State</t>
  </si>
  <si>
    <t>May-15-2020-Provisional_COVID-19_Death_Counts_by_Week_Ending_Date_and_State</t>
  </si>
  <si>
    <t>May-14-2020-Provisional_COVID-19_Death_Counts_by_Week_Ending_Date_and_State</t>
  </si>
  <si>
    <t>May-8-2020-Provisional_COVID-19_Death_Counts_by_Week_Ending_Date_and_State</t>
  </si>
  <si>
    <t>May-6-2020-Provisional_COVID-19_Death_Counts_by_Week_Ending_Date_and_State</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</si>
  <si>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</si>
  <si>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</si>
  <si>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Total deaths with confirmed or presumed COVID-19, (coded to ICD–10 code U07.1) reported to NCHS by place of death in United States. </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</si>
  <si>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</si>
  <si>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</si>
  <si>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week of occurrence</t>
  </si>
  <si>
    <r>
      <rPr>
        <sz val="12"/>
        <color theme="4"/>
        <rFont val="Calibri"/>
        <family val="2"/>
      </rPr>
      <t xml:space="preserve">Coverage: </t>
    </r>
    <r>
      <rPr>
        <sz val="12"/>
        <rFont val="Calibri"/>
        <family val="2"/>
        <charset val="1"/>
      </rPr>
      <t xml:space="preserve">Daily number of cumulative confirmed or presumed COVID-19 deaths (coded to ICD–10 code U07.1) reported to NCHS by week of occurrence in United States. </t>
    </r>
  </si>
  <si>
    <r>
      <rPr>
        <b/>
        <sz val="10"/>
        <color rgb="FF000000"/>
        <rFont val="Calibri"/>
        <family val="2"/>
        <scheme val="minor"/>
      </rPr>
      <t xml:space="preserve">Footonote: </t>
    </r>
    <r>
      <rPr>
        <sz val="10"/>
        <color rgb="FF000000"/>
        <rFont val="Calibri"/>
        <family val="2"/>
        <scheme val="minor"/>
      </rPr>
      <t>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r>
  </si>
  <si>
    <t>20.05</t>
  </si>
  <si>
    <t>May-20-2020-Provisional_COVID-19_Death_Counts_by_Week_Ending_Date_and_State</t>
  </si>
  <si>
    <t>May-20-2020-Provisional_COVID-19_Death_Counts_by_Place_of_Death_and_State</t>
  </si>
  <si>
    <t>Cumulated  death counts by week of occurrence</t>
  </si>
  <si>
    <t>Cumul. Death count up to 16/05/2020</t>
  </si>
  <si>
    <t>22.05</t>
  </si>
  <si>
    <t>May-22-2020-Provisional_COVID-19_Death_Counts_by_Week_Ending_Date_and_State</t>
  </si>
  <si>
    <t>26.05</t>
  </si>
  <si>
    <t>2482</t>
  </si>
  <si>
    <t>128</t>
  </si>
  <si>
    <t>23.05</t>
  </si>
  <si>
    <t xml:space="preserve">Published </t>
  </si>
  <si>
    <t>May-26-2020-Provisional_COVID-19_Death_Counts_by_Week_Ending_Date_and_State</t>
  </si>
  <si>
    <t>May-27-2020-Provisional_COVID-19_Death_Counts_by_Week_Ending_Date_and_State</t>
  </si>
  <si>
    <t>27.05</t>
  </si>
  <si>
    <t>3206</t>
  </si>
  <si>
    <t>155</t>
  </si>
  <si>
    <t>28.05</t>
  </si>
  <si>
    <t>May-28-2020-Provisional_COVID-19_Death_Counts_by_Week_Ending_Date_and_State</t>
  </si>
  <si>
    <t>File: May-28-2020-Provisional_COVID-19_Death_Counts_by_Sex__Age__and_Week.csv</t>
  </si>
  <si>
    <t>Cumul. Death count up to 23/05/2020</t>
  </si>
  <si>
    <t>Data as of 28-05-2020</t>
  </si>
  <si>
    <t>May-28-2020-Provisional_COVID-19_Death_Counts_by_Place_of_Death_and_State</t>
  </si>
  <si>
    <t>29.05</t>
  </si>
  <si>
    <t>May-29-2020-Provisional_COVID-19_Death_Counts_by_Week_Ending_Date_and_State</t>
  </si>
  <si>
    <t>31.05</t>
  </si>
  <si>
    <t>31*05-2020</t>
  </si>
  <si>
    <t>May-31-2020-Provisional_COVID-19_Death_Counts_by_Week_Ending_Date_and_State</t>
  </si>
  <si>
    <t>30.05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</si>
</sst>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0" x14ac:knownFonts="1">
    <font>
      <sz val="12"/>
      <color theme="1"/>
      <name val="Calibri"/>
      <family val="2"/>
      <scheme val="minor"/>
    </font>
    <font>
      <sz val="11"/>
      <color theme="1"/>
      <name val="Calibri"/>
      <family val="2"/>
      <scheme val="minor"/>
    </font>
    <font>
      <b/>
      <sz val="14"/>
      <name val="Calibri"/>
      <family val="2"/>
      <scheme val="minor"/>
    </font>
    <font>
      <sz val="14"/>
      <name val="Calibri"/>
      <family val="2"/>
      <scheme val="minor"/>
    </font>
    <font>
      <b/>
      <sz val="10"/>
      <name val="Calibri"/>
      <family val="2"/>
      <scheme val="minor"/>
    </font>
    <font>
      <sz val="10"/>
      <name val="Calibri"/>
      <family val="2"/>
      <scheme val="minor"/>
    </font>
    <font>
      <sz val="10"/>
      <color theme="4"/>
      <name val="Calibri"/>
      <family val="2"/>
      <scheme val="minor"/>
    </font>
    <font>
      <sz val="10"/>
      <color theme="4" tint="-0.249977111117893"/>
      <name val="Calibri"/>
      <family val="2"/>
      <scheme val="minor"/>
    </font>
    <font>
      <i/>
      <sz val="10"/>
      <name val="Calibri"/>
      <family val="2"/>
      <scheme val="minor"/>
    </font>
    <font>
      <i/>
      <sz val="10"/>
      <color theme="4" tint="-0.249977111117893"/>
      <name val="Calibri"/>
      <family val="2"/>
      <scheme val="minor"/>
    </font>
    <font>
      <sz val="10"/>
      <color theme="1"/>
      <name val="Calibri"/>
      <family val="2"/>
      <scheme val="minor"/>
    </font>
    <font>
      <u/>
      <sz val="12"/>
      <color theme="10"/>
      <name val="Calibri"/>
      <family val="2"/>
      <scheme val="minor"/>
    </font>
    <font>
      <u/>
      <sz val="12"/>
      <color theme="11"/>
      <name val="Calibri"/>
      <family val="2"/>
      <scheme val="minor"/>
    </font>
    <font>
      <sz val="12"/>
      <color theme="1"/>
      <name val="Calibri"/>
      <family val="2"/>
    </font>
    <font>
      <u/>
      <sz val="10"/>
      <color rgb="FF0563C1"/>
      <name val="Arial"/>
      <family val="2"/>
      <charset val="1"/>
    </font>
    <font>
      <sz val="10"/>
      <name val="Calibri"/>
      <family val="2"/>
    </font>
    <font>
      <b/>
      <sz val="16"/>
      <color theme="1"/>
      <name val="Arial"/>
      <family val="2"/>
      <charset val="1"/>
    </font>
    <font>
      <b/>
      <sz val="14"/>
      <color theme="1"/>
      <name val="Arial"/>
      <family val="2"/>
      <charset val="1"/>
    </font>
    <font>
      <sz val="12"/>
      <color rgb="FF0070C0"/>
      <name val="Calibri"/>
      <family val="2"/>
      <charset val="1"/>
    </font>
    <font>
      <b/>
      <sz val="12"/>
      <name val="Calibri"/>
      <family val="2"/>
      <charset val="1"/>
      <scheme val="minor"/>
    </font>
    <font>
      <sz val="7.8"/>
      <color rgb="FF000000"/>
      <name val="Segoe UI"/>
      <family val="2"/>
    </font>
    <font>
      <sz val="10"/>
      <color rgb="FF0070C0"/>
      <name val="Calibri"/>
      <family val="2"/>
      <scheme val="minor"/>
    </font>
    <font>
      <b/>
      <sz val="10"/>
      <color theme="1"/>
      <name val="Calibri"/>
      <family val="2"/>
      <scheme val="minor"/>
    </font>
    <font>
      <b/>
      <sz val="16"/>
      <color theme="1"/>
      <name val="Calibri"/>
      <family val="2"/>
      <scheme val="minor"/>
    </font>
    <font>
      <sz val="10"/>
      <color rgb="FF000000"/>
      <name val="Calibri"/>
      <family val="2"/>
      <scheme val="minor"/>
    </font>
    <font>
      <sz val="10"/>
      <color rgb="FFFF0000"/>
      <name val="Calibri"/>
      <family val="2"/>
      <scheme val="minor"/>
    </font>
    <font>
      <b/>
      <sz val="10"/>
      <color rgb="FF000000"/>
      <name val="Calibri"/>
      <family val="2"/>
    </font>
    <font>
      <sz val="10"/>
      <color rgb="FF000000"/>
      <name val="Calibri"/>
      <family val="2"/>
    </font>
    <font>
      <sz val="10"/>
      <color rgb="FF4472C4"/>
      <name val="Calibri"/>
      <family val="2"/>
    </font>
    <font>
      <i/>
      <sz val="10"/>
      <color rgb="FF4472C4"/>
      <name val="Calibri"/>
      <family val="2"/>
    </font>
    <font>
      <i/>
      <sz val="10"/>
      <color theme="1"/>
      <name val="Calibri"/>
      <family val="2"/>
      <scheme val="minor"/>
    </font>
    <font>
      <sz val="9"/>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sz val="12"/>
      <name val="Calibri"/>
      <family val="2"/>
      <charset val="1"/>
    </font>
    <font>
      <sz val="12"/>
      <name val="Calibri"/>
      <family val="2"/>
    </font>
    <font>
      <b/>
      <sz val="9"/>
      <color indexed="81"/>
      <name val="Tahoma"/>
      <family val="2"/>
    </font>
    <font>
      <sz val="9"/>
      <color indexed="81"/>
      <name val="Tahoma"/>
      <family val="2"/>
    </font>
    <font>
      <sz val="12"/>
      <color theme="4"/>
      <name val="Calibri"/>
      <family val="2"/>
    </font>
    <font>
      <b/>
      <sz val="12"/>
      <color rgb="FF0070C0"/>
      <name val="Calibri"/>
      <family val="2"/>
    </font>
    <font>
      <b/>
      <sz val="12"/>
      <name val="Calibri"/>
      <family val="2"/>
    </font>
    <font>
      <u/>
      <sz val="12"/>
      <color rgb="FF0563C1"/>
      <name val="Calibri"/>
      <family val="2"/>
    </font>
    <font>
      <sz val="12"/>
      <color rgb="FF0070C0"/>
      <name val="Calibri"/>
      <family val="2"/>
    </font>
    <font>
      <sz val="12"/>
      <name val="Calibri"/>
      <family val="2"/>
      <scheme val="minor"/>
    </font>
    <font>
      <sz val="12"/>
      <color rgb="FF000000"/>
      <name val="Calibri"/>
      <family val="2"/>
    </font>
    <font>
      <sz val="12"/>
      <color rgb="FFFF0000"/>
      <name val="Calibri"/>
      <family val="2"/>
    </font>
    <font>
      <b/>
      <sz val="12"/>
      <name val="Calibri"/>
      <family val="2"/>
      <scheme val="minor"/>
    </font>
    <font>
      <u/>
      <sz val="12"/>
      <color rgb="FF0563C1"/>
      <name val="Arial"/>
      <family val="2"/>
      <charset val="1"/>
    </font>
    <font>
      <b/>
      <sz val="10"/>
      <color rgb="FF000000"/>
      <name val="Calibri"/>
      <family val="2"/>
      <scheme val="minor"/>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25">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hair">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diagonal/>
    </border>
    <border>
      <left/>
      <right style="thin">
        <color auto="1"/>
      </right>
      <top style="hair">
        <color auto="1"/>
      </top>
      <bottom/>
      <diagonal/>
    </border>
  </borders>
  <cellStyleXfs count="21">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 fillId="0" borderId="0"/>
  </cellStyleXfs>
  <cellXfs count="224">
    <xf numFmtId="0" fontId="0" fillId="0" borderId="0" xfId="0"/>
    <xf numFmtId="0" fontId="2" fillId="2" borderId="0" xfId="0" applyFont="1" applyFill="1"/>
    <xf numFmtId="0" fontId="3" fillId="2" borderId="0" xfId="0" applyFont="1" applyFill="1"/>
    <xf numFmtId="0" fontId="3" fillId="3" borderId="0" xfId="0" applyFont="1" applyFill="1"/>
    <xf numFmtId="0" fontId="4" fillId="3" borderId="0" xfId="0" applyFont="1" applyFill="1"/>
    <xf numFmtId="0" fontId="5" fillId="2" borderId="0" xfId="0" applyFont="1" applyFill="1"/>
    <xf numFmtId="0" fontId="5" fillId="3" borderId="0" xfId="0" applyFont="1" applyFill="1"/>
    <xf numFmtId="0" fontId="8" fillId="3" borderId="0" xfId="0" applyFont="1" applyFill="1"/>
    <xf numFmtId="0" fontId="4" fillId="2" borderId="12" xfId="0" applyFont="1" applyFill="1" applyBorder="1" applyAlignment="1">
      <alignment horizontal="center"/>
    </xf>
    <xf numFmtId="49" fontId="8" fillId="2" borderId="10" xfId="0" applyNumberFormat="1" applyFont="1" applyFill="1" applyBorder="1" applyAlignment="1">
      <alignment horizontal="center"/>
    </xf>
    <xf numFmtId="49" fontId="4" fillId="2" borderId="10" xfId="0" applyNumberFormat="1" applyFont="1" applyFill="1" applyBorder="1" applyAlignment="1">
      <alignment horizontal="center"/>
    </xf>
    <xf numFmtId="0" fontId="0" fillId="3" borderId="0" xfId="0" applyFill="1"/>
    <xf numFmtId="0" fontId="0" fillId="3" borderId="0" xfId="0" applyFill="1" applyAlignment="1"/>
    <xf numFmtId="0" fontId="13" fillId="3" borderId="0" xfId="0" applyFont="1" applyFill="1"/>
    <xf numFmtId="0" fontId="23" fillId="3" borderId="0" xfId="0" applyFont="1" applyFill="1"/>
    <xf numFmtId="0" fontId="10" fillId="0" borderId="0" xfId="0" applyFont="1"/>
    <xf numFmtId="0" fontId="10" fillId="3" borderId="0" xfId="0" applyFont="1" applyFill="1"/>
    <xf numFmtId="0" fontId="25" fillId="3" borderId="0" xfId="0" applyFont="1" applyFill="1"/>
    <xf numFmtId="0" fontId="25" fillId="3" borderId="0" xfId="0" applyFont="1" applyFill="1" applyAlignment="1"/>
    <xf numFmtId="0" fontId="14" fillId="0" borderId="0" xfId="19"/>
    <xf numFmtId="0" fontId="17" fillId="3" borderId="0" xfId="0" applyFont="1" applyFill="1"/>
    <xf numFmtId="0" fontId="16" fillId="3" borderId="0" xfId="0" applyFont="1" applyFill="1"/>
    <xf numFmtId="0" fontId="18" fillId="3" borderId="0" xfId="0" applyFont="1" applyFill="1"/>
    <xf numFmtId="0" fontId="19" fillId="3" borderId="0" xfId="0" applyFont="1" applyFill="1"/>
    <xf numFmtId="0" fontId="22" fillId="3" borderId="0" xfId="0" applyFont="1" applyFill="1" applyAlignment="1">
      <alignment horizontal="center" vertical="center"/>
    </xf>
    <xf numFmtId="0" fontId="10" fillId="3" borderId="0" xfId="0" applyFont="1" applyFill="1" applyAlignment="1">
      <alignment horizontal="center" vertical="center"/>
    </xf>
    <xf numFmtId="0" fontId="20" fillId="3" borderId="0" xfId="0" applyFont="1" applyFill="1" applyAlignment="1">
      <alignment horizontal="left" vertical="center"/>
    </xf>
    <xf numFmtId="0" fontId="0" fillId="3" borderId="0" xfId="0" applyFont="1" applyFill="1"/>
    <xf numFmtId="0" fontId="24" fillId="3" borderId="0" xfId="0" applyFont="1" applyFill="1" applyAlignment="1">
      <alignment vertical="center" wrapText="1"/>
    </xf>
    <xf numFmtId="0" fontId="24" fillId="3" borderId="0" xfId="0" applyFont="1" applyFill="1" applyAlignment="1">
      <alignment horizontal="center" vertical="center" wrapText="1"/>
    </xf>
    <xf numFmtId="0" fontId="22" fillId="3" borderId="12"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8" xfId="0" applyFont="1" applyFill="1" applyBorder="1" applyAlignment="1">
      <alignment horizontal="center" vertical="center"/>
    </xf>
    <xf numFmtId="49" fontId="22" fillId="3" borderId="18" xfId="0" applyNumberFormat="1" applyFont="1" applyFill="1" applyBorder="1" applyAlignment="1">
      <alignment horizontal="center" vertical="center" wrapText="1"/>
    </xf>
    <xf numFmtId="49" fontId="10" fillId="3" borderId="1" xfId="0" applyNumberFormat="1" applyFont="1" applyFill="1" applyBorder="1" applyAlignment="1">
      <alignment horizontal="center" vertical="center" wrapText="1"/>
    </xf>
    <xf numFmtId="0" fontId="10" fillId="3" borderId="19" xfId="0" applyFont="1" applyFill="1" applyBorder="1" applyAlignment="1">
      <alignment horizontal="center" vertical="center"/>
    </xf>
    <xf numFmtId="49" fontId="22" fillId="3" borderId="17" xfId="0" applyNumberFormat="1" applyFont="1" applyFill="1" applyBorder="1" applyAlignment="1">
      <alignment horizontal="center" vertical="center" wrapText="1"/>
    </xf>
    <xf numFmtId="0" fontId="0" fillId="3" borderId="0" xfId="0" applyFont="1" applyFill="1" applyAlignment="1">
      <alignment horizontal="left" vertical="top"/>
    </xf>
    <xf numFmtId="0" fontId="0" fillId="3" borderId="0" xfId="0" applyFill="1" applyAlignment="1">
      <alignment wrapText="1"/>
    </xf>
    <xf numFmtId="0" fontId="22" fillId="3" borderId="0" xfId="0" applyFont="1" applyFill="1" applyAlignment="1">
      <alignment horizontal="center"/>
    </xf>
    <xf numFmtId="0" fontId="10" fillId="3" borderId="0" xfId="0" applyFont="1" applyFill="1" applyAlignment="1">
      <alignment horizontal="left"/>
    </xf>
    <xf numFmtId="0" fontId="27" fillId="2" borderId="7" xfId="0" applyFont="1" applyFill="1" applyBorder="1" applyAlignment="1">
      <alignment horizontal="center"/>
    </xf>
    <xf numFmtId="0" fontId="27" fillId="2" borderId="8" xfId="0" applyFont="1" applyFill="1" applyBorder="1" applyAlignment="1">
      <alignment horizontal="center"/>
    </xf>
    <xf numFmtId="0" fontId="22" fillId="3" borderId="0" xfId="0" applyFont="1" applyFill="1"/>
    <xf numFmtId="0" fontId="22" fillId="0" borderId="0" xfId="0" applyFont="1"/>
    <xf numFmtId="0" fontId="5" fillId="2" borderId="0" xfId="0" applyFont="1" applyFill="1" applyAlignment="1">
      <alignment horizontal="center" vertical="center"/>
    </xf>
    <xf numFmtId="0" fontId="5" fillId="3" borderId="0" xfId="0" applyFont="1" applyFill="1" applyAlignment="1">
      <alignment horizontal="center" vertical="center"/>
    </xf>
    <xf numFmtId="0" fontId="30" fillId="0" borderId="0" xfId="0" applyFont="1"/>
    <xf numFmtId="0" fontId="28" fillId="2" borderId="8" xfId="0" applyFont="1" applyFill="1" applyBorder="1" applyAlignment="1">
      <alignment horizontal="center"/>
    </xf>
    <xf numFmtId="0" fontId="27" fillId="2" borderId="14" xfId="0" applyFont="1" applyFill="1" applyBorder="1" applyAlignment="1">
      <alignment horizontal="center"/>
    </xf>
    <xf numFmtId="0" fontId="28" fillId="2" borderId="9" xfId="0" applyFont="1" applyFill="1" applyBorder="1" applyAlignment="1">
      <alignment horizontal="center"/>
    </xf>
    <xf numFmtId="0" fontId="5" fillId="2" borderId="15" xfId="0"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15" fillId="2" borderId="10" xfId="0" applyFont="1" applyFill="1" applyBorder="1"/>
    <xf numFmtId="164" fontId="28" fillId="2" borderId="0" xfId="0" applyNumberFormat="1" applyFont="1" applyFill="1" applyBorder="1"/>
    <xf numFmtId="0" fontId="15" fillId="2" borderId="0" xfId="0" applyFont="1" applyFill="1" applyBorder="1"/>
    <xf numFmtId="0" fontId="15" fillId="2" borderId="14" xfId="0" applyFont="1" applyFill="1" applyBorder="1"/>
    <xf numFmtId="164" fontId="28" fillId="2" borderId="11" xfId="0" applyNumberFormat="1" applyFont="1" applyFill="1" applyBorder="1"/>
    <xf numFmtId="0" fontId="5" fillId="2" borderId="0" xfId="0" applyFont="1" applyFill="1" applyBorder="1" applyAlignment="1">
      <alignment horizontal="center"/>
    </xf>
    <xf numFmtId="164" fontId="7" fillId="2" borderId="0" xfId="0" applyNumberFormat="1" applyFont="1" applyFill="1" applyBorder="1" applyAlignment="1">
      <alignment horizontal="center"/>
    </xf>
    <xf numFmtId="164" fontId="7" fillId="2" borderId="11" xfId="0" applyNumberFormat="1" applyFont="1" applyFill="1" applyBorder="1" applyAlignment="1">
      <alignment horizontal="center"/>
    </xf>
    <xf numFmtId="0" fontId="7" fillId="2" borderId="0" xfId="0" applyFont="1" applyFill="1" applyBorder="1" applyAlignment="1">
      <alignment horizontal="center"/>
    </xf>
    <xf numFmtId="0" fontId="27" fillId="2" borderId="10" xfId="0" applyFont="1" applyFill="1" applyBorder="1"/>
    <xf numFmtId="0" fontId="28" fillId="2" borderId="0" xfId="0" applyFont="1" applyFill="1" applyBorder="1"/>
    <xf numFmtId="0" fontId="27" fillId="2" borderId="0" xfId="0" applyFont="1" applyFill="1" applyBorder="1"/>
    <xf numFmtId="0" fontId="28" fillId="2" borderId="11" xfId="0" applyFont="1" applyFill="1" applyBorder="1"/>
    <xf numFmtId="0" fontId="7" fillId="2" borderId="11" xfId="0" applyFont="1" applyFill="1" applyBorder="1" applyAlignment="1">
      <alignment horizontal="center"/>
    </xf>
    <xf numFmtId="164" fontId="29" fillId="2" borderId="0" xfId="0" applyNumberFormat="1" applyFont="1" applyFill="1" applyBorder="1"/>
    <xf numFmtId="164" fontId="29" fillId="2" borderId="11" xfId="0" applyNumberFormat="1" applyFont="1" applyFill="1" applyBorder="1"/>
    <xf numFmtId="164" fontId="9" fillId="2" borderId="0" xfId="0" applyNumberFormat="1" applyFont="1" applyFill="1" applyBorder="1" applyAlignment="1">
      <alignment horizontal="center"/>
    </xf>
    <xf numFmtId="0" fontId="27" fillId="2" borderId="11" xfId="0" applyFont="1" applyFill="1" applyBorder="1"/>
    <xf numFmtId="0" fontId="5" fillId="2" borderId="11" xfId="0" applyFont="1" applyFill="1" applyBorder="1" applyAlignment="1">
      <alignment horizontal="center"/>
    </xf>
    <xf numFmtId="0" fontId="27" fillId="2" borderId="7" xfId="0" applyFont="1" applyFill="1" applyBorder="1"/>
    <xf numFmtId="0" fontId="27" fillId="2" borderId="8" xfId="0" applyFont="1" applyFill="1" applyBorder="1"/>
    <xf numFmtId="0" fontId="27" fillId="2" borderId="9" xfId="0" applyFont="1" applyFill="1" applyBorder="1"/>
    <xf numFmtId="0" fontId="4" fillId="2" borderId="6" xfId="0" applyFont="1" applyFill="1" applyBorder="1" applyAlignment="1">
      <alignment horizontal="center"/>
    </xf>
    <xf numFmtId="3" fontId="4" fillId="2" borderId="4" xfId="0" applyNumberFormat="1" applyFont="1" applyFill="1" applyBorder="1" applyAlignment="1">
      <alignment horizontal="center"/>
    </xf>
    <xf numFmtId="3" fontId="4" fillId="2" borderId="5" xfId="0" applyNumberFormat="1" applyFont="1" applyFill="1" applyBorder="1" applyAlignment="1">
      <alignment horizontal="center"/>
    </xf>
    <xf numFmtId="0" fontId="10" fillId="3" borderId="0" xfId="0" applyFont="1" applyFill="1" applyBorder="1"/>
    <xf numFmtId="0" fontId="5" fillId="3" borderId="0" xfId="0" applyFont="1" applyFill="1" applyBorder="1"/>
    <xf numFmtId="0" fontId="0" fillId="3" borderId="0" xfId="0" applyFill="1" applyBorder="1"/>
    <xf numFmtId="0" fontId="0" fillId="3" borderId="0" xfId="0" applyFont="1" applyFill="1" applyBorder="1"/>
    <xf numFmtId="0" fontId="5" fillId="3" borderId="0" xfId="0" applyFont="1" applyFill="1" applyBorder="1" applyAlignment="1">
      <alignment horizontal="center" vertical="center"/>
    </xf>
    <xf numFmtId="0" fontId="5" fillId="3" borderId="15" xfId="0" applyFont="1" applyFill="1" applyBorder="1" applyAlignment="1">
      <alignment horizontal="center" vertical="center"/>
    </xf>
    <xf numFmtId="14" fontId="10" fillId="0" borderId="10" xfId="0" applyNumberFormat="1" applyFont="1" applyBorder="1" applyAlignment="1">
      <alignment horizontal="center" vertical="center"/>
    </xf>
    <xf numFmtId="14" fontId="10" fillId="0" borderId="13" xfId="0" applyNumberFormat="1" applyFont="1" applyBorder="1" applyAlignment="1">
      <alignment horizontal="center" vertical="center"/>
    </xf>
    <xf numFmtId="0" fontId="32" fillId="0" borderId="0" xfId="0" applyFont="1" applyAlignment="1">
      <alignment horizontal="center" vertical="center"/>
    </xf>
    <xf numFmtId="0" fontId="22" fillId="0" borderId="0" xfId="0" applyFont="1" applyAlignment="1">
      <alignment horizontal="center" vertical="center" wrapText="1"/>
    </xf>
    <xf numFmtId="0" fontId="3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3" xfId="0" applyFont="1" applyFill="1" applyBorder="1" applyAlignment="1">
      <alignment horizontal="center" vertical="center"/>
    </xf>
    <xf numFmtId="0" fontId="2" fillId="3" borderId="0" xfId="0" applyFont="1" applyFill="1"/>
    <xf numFmtId="0" fontId="4" fillId="2" borderId="0" xfId="0" applyFont="1" applyFill="1"/>
    <xf numFmtId="0" fontId="32" fillId="0" borderId="0" xfId="0" applyFont="1"/>
    <xf numFmtId="0" fontId="4" fillId="3" borderId="1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9" xfId="0" applyFont="1" applyFill="1" applyBorder="1" applyAlignment="1">
      <alignment horizontal="center" vertical="center"/>
    </xf>
    <xf numFmtId="0" fontId="22" fillId="0" borderId="19" xfId="0" applyFont="1" applyBorder="1" applyAlignment="1">
      <alignment horizontal="center" vertical="center"/>
    </xf>
    <xf numFmtId="14" fontId="10" fillId="0" borderId="18" xfId="0" applyNumberFormat="1" applyFont="1" applyBorder="1" applyAlignment="1">
      <alignment horizontal="center" vertical="center"/>
    </xf>
    <xf numFmtId="14" fontId="10" fillId="0" borderId="19" xfId="0" applyNumberFormat="1" applyFont="1" applyBorder="1" applyAlignment="1">
      <alignment horizontal="center" vertical="center"/>
    </xf>
    <xf numFmtId="0" fontId="10" fillId="3" borderId="0" xfId="0" applyFont="1" applyFill="1" applyAlignment="1">
      <alignment horizontal="center"/>
    </xf>
    <xf numFmtId="14" fontId="31" fillId="3" borderId="0" xfId="0" applyNumberFormat="1" applyFont="1" applyFill="1" applyAlignment="1">
      <alignment horizontal="center" vertical="center"/>
    </xf>
    <xf numFmtId="0" fontId="5" fillId="2" borderId="13" xfId="0" applyFont="1" applyFill="1" applyBorder="1" applyAlignment="1">
      <alignment horizontal="center"/>
    </xf>
    <xf numFmtId="0" fontId="5" fillId="2" borderId="10" xfId="0" applyFont="1" applyFill="1" applyBorder="1" applyAlignment="1">
      <alignment horizontal="center"/>
    </xf>
    <xf numFmtId="0" fontId="10" fillId="0" borderId="10" xfId="0" applyFont="1" applyBorder="1" applyAlignment="1">
      <alignment horizontal="center" vertical="center"/>
    </xf>
    <xf numFmtId="0" fontId="10" fillId="0" borderId="0" xfId="0" applyFont="1" applyBorder="1" applyAlignment="1">
      <alignment horizontal="center" vertical="center"/>
    </xf>
    <xf numFmtId="0" fontId="22" fillId="0" borderId="11" xfId="0" applyFont="1" applyBorder="1" applyAlignment="1">
      <alignment horizontal="center" vertical="center"/>
    </xf>
    <xf numFmtId="0" fontId="22" fillId="0" borderId="18" xfId="0" applyFont="1" applyBorder="1" applyAlignment="1">
      <alignment horizontal="center" vertical="center"/>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33" fillId="0" borderId="0" xfId="0" applyFont="1"/>
    <xf numFmtId="0" fontId="33" fillId="3" borderId="0" xfId="0" applyFont="1" applyFill="1"/>
    <xf numFmtId="0" fontId="34" fillId="3" borderId="0" xfId="0" applyFont="1" applyFill="1" applyAlignment="1">
      <alignment horizontal="center"/>
    </xf>
    <xf numFmtId="14" fontId="33" fillId="3" borderId="0" xfId="0" applyNumberFormat="1" applyFont="1" applyFill="1" applyAlignment="1">
      <alignment horizontal="center" vertical="center"/>
    </xf>
    <xf numFmtId="49" fontId="10" fillId="3" borderId="18" xfId="0" applyNumberFormat="1" applyFont="1" applyFill="1" applyBorder="1" applyAlignment="1">
      <alignment horizontal="center" vertical="center" wrapText="1"/>
    </xf>
    <xf numFmtId="0" fontId="33" fillId="3" borderId="0" xfId="0" applyFont="1" applyFill="1" applyAlignment="1">
      <alignment horizontal="left"/>
    </xf>
    <xf numFmtId="0" fontId="14" fillId="3" borderId="0" xfId="19" applyFill="1"/>
    <xf numFmtId="0" fontId="35" fillId="3" borderId="0" xfId="0" applyFont="1" applyFill="1"/>
    <xf numFmtId="0" fontId="36" fillId="3" borderId="0" xfId="0" applyFont="1" applyFill="1"/>
    <xf numFmtId="0" fontId="5" fillId="2" borderId="2" xfId="0" applyFont="1" applyFill="1" applyBorder="1" applyAlignment="1">
      <alignment horizontal="center"/>
    </xf>
    <xf numFmtId="0" fontId="5" fillId="2" borderId="23" xfId="0" applyFont="1" applyFill="1" applyBorder="1" applyAlignment="1">
      <alignment horizontal="center"/>
    </xf>
    <xf numFmtId="0" fontId="5" fillId="2" borderId="14" xfId="0" applyFont="1" applyFill="1" applyBorder="1" applyAlignment="1">
      <alignment horizontal="center"/>
    </xf>
    <xf numFmtId="0" fontId="5" fillId="3" borderId="14" xfId="0" applyFont="1" applyFill="1" applyBorder="1" applyAlignment="1">
      <alignment horizontal="center"/>
    </xf>
    <xf numFmtId="0" fontId="5" fillId="2" borderId="24" xfId="0" applyFont="1" applyFill="1" applyBorder="1" applyAlignment="1">
      <alignment horizontal="center"/>
    </xf>
    <xf numFmtId="49" fontId="22" fillId="3" borderId="10"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4" fontId="33" fillId="3" borderId="0" xfId="0" applyNumberFormat="1" applyFont="1" applyFill="1" applyAlignment="1">
      <alignment horizontal="center"/>
    </xf>
    <xf numFmtId="1" fontId="10" fillId="3" borderId="10" xfId="0" applyNumberFormat="1" applyFont="1" applyFill="1" applyBorder="1" applyAlignment="1">
      <alignment horizontal="center" vertical="center" wrapText="1"/>
    </xf>
    <xf numFmtId="1" fontId="10" fillId="3" borderId="10" xfId="0" applyNumberFormat="1" applyFont="1" applyFill="1" applyBorder="1" applyAlignment="1">
      <alignment horizontal="center" vertical="center"/>
    </xf>
    <xf numFmtId="1" fontId="22" fillId="3" borderId="4" xfId="0" applyNumberFormat="1" applyFont="1" applyFill="1" applyBorder="1" applyAlignment="1">
      <alignment horizontal="center" vertical="center"/>
    </xf>
    <xf numFmtId="1" fontId="10" fillId="3" borderId="18" xfId="0" applyNumberFormat="1"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0" fontId="40" fillId="2" borderId="0" xfId="0" applyFont="1" applyFill="1"/>
    <xf numFmtId="0" fontId="41" fillId="2" borderId="0" xfId="0" applyFont="1" applyFill="1"/>
    <xf numFmtId="0" fontId="42" fillId="3" borderId="0" xfId="19" applyFont="1" applyFill="1" applyBorder="1" applyProtection="1"/>
    <xf numFmtId="0" fontId="36" fillId="2" borderId="0" xfId="0" applyFont="1" applyFill="1"/>
    <xf numFmtId="0" fontId="43" fillId="2" borderId="0" xfId="0" applyFont="1" applyFill="1" applyAlignment="1">
      <alignment vertical="top"/>
    </xf>
    <xf numFmtId="0" fontId="44" fillId="3" borderId="0" xfId="0" applyFont="1" applyFill="1"/>
    <xf numFmtId="0" fontId="44" fillId="2" borderId="0" xfId="0" applyFont="1" applyFill="1"/>
    <xf numFmtId="0" fontId="44" fillId="2" borderId="0" xfId="0" applyFont="1" applyFill="1" applyAlignment="1">
      <alignment horizontal="center" vertical="center"/>
    </xf>
    <xf numFmtId="0" fontId="44" fillId="3" borderId="0" xfId="0" applyFont="1" applyFill="1" applyAlignment="1">
      <alignment horizontal="center" vertical="center"/>
    </xf>
    <xf numFmtId="0" fontId="45" fillId="3" borderId="0" xfId="0" applyFont="1" applyFill="1" applyAlignment="1">
      <alignment vertical="center"/>
    </xf>
    <xf numFmtId="0" fontId="42" fillId="0" borderId="0" xfId="19" applyFont="1"/>
    <xf numFmtId="0" fontId="46" fillId="2" borderId="0" xfId="0" applyFont="1" applyFill="1"/>
    <xf numFmtId="0" fontId="47" fillId="3" borderId="0" xfId="0" applyFont="1" applyFill="1"/>
    <xf numFmtId="0" fontId="48" fillId="0" borderId="0" xfId="19" applyFont="1"/>
    <xf numFmtId="0" fontId="0" fillId="3" borderId="0" xfId="0" applyFont="1" applyFill="1" applyAlignment="1"/>
    <xf numFmtId="0" fontId="0" fillId="3" borderId="0" xfId="0" applyFont="1" applyFill="1" applyAlignment="1">
      <alignment wrapText="1"/>
    </xf>
    <xf numFmtId="0" fontId="0" fillId="0" borderId="0" xfId="0" applyFont="1"/>
    <xf numFmtId="14" fontId="10" fillId="0" borderId="10" xfId="0" quotePrefix="1" applyNumberFormat="1" applyFont="1" applyBorder="1" applyAlignment="1">
      <alignment horizontal="center" vertical="center"/>
    </xf>
    <xf numFmtId="14" fontId="10" fillId="0" borderId="18" xfId="0" quotePrefix="1" applyNumberFormat="1" applyFont="1" applyBorder="1" applyAlignment="1">
      <alignment horizontal="center" vertical="center"/>
    </xf>
    <xf numFmtId="0" fontId="0" fillId="3" borderId="6" xfId="0" applyFont="1" applyFill="1" applyBorder="1"/>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14" fontId="31" fillId="3" borderId="0" xfId="0" applyNumberFormat="1" applyFont="1" applyFill="1" applyAlignment="1">
      <alignment horizontal="center"/>
    </xf>
    <xf numFmtId="0" fontId="31" fillId="3" borderId="0" xfId="0" applyFont="1" applyFill="1" applyAlignment="1">
      <alignment horizontal="left"/>
    </xf>
    <xf numFmtId="0" fontId="31" fillId="3" borderId="0" xfId="0" applyFont="1" applyFill="1"/>
    <xf numFmtId="49" fontId="22" fillId="3" borderId="4" xfId="0" applyNumberFormat="1" applyFont="1" applyFill="1" applyBorder="1" applyAlignment="1">
      <alignment horizontal="center" vertical="center" wrapText="1"/>
    </xf>
    <xf numFmtId="0" fontId="33" fillId="3" borderId="0" xfId="0" applyFont="1" applyFill="1" applyAlignment="1">
      <alignment horizontal="center"/>
    </xf>
    <xf numFmtId="0" fontId="33" fillId="3" borderId="0" xfId="0" applyFont="1" applyFill="1" applyAlignment="1"/>
    <xf numFmtId="0" fontId="22" fillId="0" borderId="17" xfId="0" applyFont="1" applyBorder="1" applyAlignment="1">
      <alignment horizontal="center" vertical="center" wrapText="1"/>
    </xf>
    <xf numFmtId="49" fontId="22" fillId="3" borderId="4"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10" fillId="3" borderId="10" xfId="0" applyNumberFormat="1" applyFont="1" applyFill="1" applyBorder="1" applyAlignment="1">
      <alignment horizontal="center" vertical="center" wrapText="1"/>
    </xf>
    <xf numFmtId="14" fontId="10" fillId="0" borderId="1" xfId="0" applyNumberFormat="1" applyFont="1" applyBorder="1" applyAlignment="1">
      <alignment horizontal="center" vertical="center" wrapText="1"/>
    </xf>
    <xf numFmtId="14" fontId="10" fillId="0" borderId="17"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164" fontId="9" fillId="2" borderId="11" xfId="0" applyNumberFormat="1" applyFont="1" applyFill="1" applyBorder="1" applyAlignment="1">
      <alignment horizontal="center"/>
    </xf>
    <xf numFmtId="0" fontId="26" fillId="2" borderId="4" xfId="0" applyFont="1" applyFill="1" applyBorder="1"/>
    <xf numFmtId="0" fontId="26" fillId="2" borderId="5" xfId="0" applyFont="1" applyFill="1" applyBorder="1"/>
    <xf numFmtId="1" fontId="26" fillId="2" borderId="5" xfId="0" applyNumberFormat="1" applyFont="1" applyFill="1" applyBorder="1"/>
    <xf numFmtId="3" fontId="8" fillId="2" borderId="0" xfId="0" applyNumberFormat="1" applyFont="1" applyFill="1" applyBorder="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0" fontId="5" fillId="3" borderId="8" xfId="0" applyFont="1" applyFill="1" applyBorder="1" applyAlignment="1">
      <alignment horizontal="center"/>
    </xf>
    <xf numFmtId="0" fontId="5" fillId="2" borderId="9" xfId="0" applyFont="1" applyFill="1" applyBorder="1" applyAlignment="1">
      <alignment horizontal="center"/>
    </xf>
    <xf numFmtId="0" fontId="5" fillId="2" borderId="1" xfId="0" applyFont="1" applyFill="1" applyBorder="1" applyAlignment="1">
      <alignment horizontal="center"/>
    </xf>
    <xf numFmtId="164" fontId="7" fillId="2" borderId="2" xfId="0" applyNumberFormat="1" applyFont="1" applyFill="1" applyBorder="1" applyAlignment="1">
      <alignment horizontal="center"/>
    </xf>
    <xf numFmtId="164" fontId="7" fillId="2" borderId="3" xfId="0" applyNumberFormat="1" applyFont="1" applyFill="1" applyBorder="1" applyAlignment="1">
      <alignment horizontal="center"/>
    </xf>
    <xf numFmtId="0" fontId="3" fillId="2" borderId="0" xfId="0" applyFont="1" applyFill="1" applyAlignment="1">
      <alignment horizontal="center"/>
    </xf>
    <xf numFmtId="0" fontId="5" fillId="2" borderId="0" xfId="0" applyFont="1" applyFill="1" applyAlignment="1">
      <alignment horizontal="center"/>
    </xf>
    <xf numFmtId="0" fontId="5" fillId="3" borderId="0" xfId="0" applyFont="1" applyFill="1" applyAlignment="1">
      <alignment horizontal="center"/>
    </xf>
    <xf numFmtId="0" fontId="10" fillId="3" borderId="2" xfId="0" applyFont="1" applyFill="1" applyBorder="1" applyAlignment="1">
      <alignment horizontal="center"/>
    </xf>
    <xf numFmtId="0" fontId="10" fillId="3" borderId="0" xfId="0" applyFont="1" applyFill="1" applyBorder="1" applyAlignment="1">
      <alignment horizontal="center"/>
    </xf>
    <xf numFmtId="3" fontId="8" fillId="2" borderId="10" xfId="0" applyNumberFormat="1" applyFont="1" applyFill="1" applyBorder="1" applyAlignment="1">
      <alignment horizontal="center"/>
    </xf>
    <xf numFmtId="0" fontId="0" fillId="3" borderId="0" xfId="0" applyFill="1" applyAlignment="1">
      <alignment horizontal="center"/>
    </xf>
    <xf numFmtId="0" fontId="4" fillId="2" borderId="0" xfId="0" applyFont="1" applyFill="1" applyAlignment="1">
      <alignment horizontal="left"/>
    </xf>
    <xf numFmtId="49" fontId="22" fillId="3" borderId="4" xfId="0" applyNumberFormat="1" applyFont="1" applyFill="1" applyBorder="1" applyAlignment="1">
      <alignment horizontal="center" vertical="center" wrapText="1"/>
    </xf>
    <xf numFmtId="0" fontId="22" fillId="3" borderId="4" xfId="0" applyFont="1" applyFill="1" applyBorder="1" applyAlignment="1">
      <alignment horizontal="center" vertical="center"/>
    </xf>
    <xf numFmtId="0" fontId="0" fillId="0" borderId="0" xfId="0" applyFont="1" applyAlignment="1">
      <alignment wrapText="1"/>
    </xf>
    <xf numFmtId="0" fontId="0" fillId="0" borderId="0" xfId="0" applyFont="1" applyAlignment="1">
      <alignment horizontal="left" wrapText="1"/>
    </xf>
    <xf numFmtId="14" fontId="4" fillId="2" borderId="20" xfId="0" applyNumberFormat="1" applyFont="1" applyFill="1" applyBorder="1" applyAlignment="1">
      <alignment horizontal="center"/>
    </xf>
    <xf numFmtId="14" fontId="4" fillId="2" borderId="21" xfId="0" applyNumberFormat="1" applyFont="1" applyFill="1" applyBorder="1" applyAlignment="1">
      <alignment horizontal="center"/>
    </xf>
    <xf numFmtId="14" fontId="4" fillId="2" borderId="22" xfId="0" applyNumberFormat="1" applyFont="1" applyFill="1" applyBorder="1" applyAlignment="1">
      <alignment horizontal="center"/>
    </xf>
    <xf numFmtId="0" fontId="4" fillId="2" borderId="15" xfId="0" applyFont="1" applyFill="1" applyBorder="1" applyAlignment="1">
      <alignment horizontal="center"/>
    </xf>
    <xf numFmtId="0" fontId="4" fillId="2" borderId="17" xfId="0" applyFont="1" applyFill="1" applyBorder="1" applyAlignment="1">
      <alignment horizontal="center" vertical="center"/>
    </xf>
    <xf numFmtId="0" fontId="4" fillId="2" borderId="19" xfId="0" applyFont="1" applyFill="1" applyBorder="1" applyAlignment="1">
      <alignment horizontal="center" vertical="center"/>
    </xf>
    <xf numFmtId="14" fontId="26" fillId="2" borderId="1" xfId="0" applyNumberFormat="1" applyFont="1" applyFill="1" applyBorder="1" applyAlignment="1">
      <alignment horizontal="center" vertical="center"/>
    </xf>
    <xf numFmtId="14" fontId="26" fillId="2" borderId="2" xfId="0" applyNumberFormat="1" applyFont="1" applyFill="1" applyBorder="1" applyAlignment="1">
      <alignment horizontal="center" vertical="center"/>
    </xf>
    <xf numFmtId="14" fontId="26" fillId="2" borderId="3" xfId="0" applyNumberFormat="1" applyFont="1" applyFill="1" applyBorder="1" applyAlignment="1">
      <alignment horizontal="center" vertic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5" xfId="0" applyFont="1" applyBorder="1" applyAlignment="1">
      <alignment horizontal="center" vertical="center" wrapText="1"/>
    </xf>
    <xf numFmtId="49" fontId="22" fillId="3" borderId="12" xfId="0" applyNumberFormat="1" applyFont="1" applyFill="1" applyBorder="1" applyAlignment="1">
      <alignment horizontal="center" vertical="center" wrapText="1"/>
    </xf>
    <xf numFmtId="49" fontId="22" fillId="3" borderId="4" xfId="0" applyNumberFormat="1" applyFont="1" applyFill="1" applyBorder="1" applyAlignment="1">
      <alignment horizontal="center" vertical="center" wrapText="1"/>
    </xf>
    <xf numFmtId="0" fontId="24" fillId="3" borderId="0" xfId="0" applyFont="1" applyFill="1" applyAlignment="1">
      <alignment horizontal="left" vertical="top" wrapText="1"/>
    </xf>
    <xf numFmtId="0" fontId="22" fillId="3" borderId="4" xfId="0" applyFont="1" applyFill="1" applyBorder="1" applyAlignment="1">
      <alignment horizontal="center" vertical="center"/>
    </xf>
    <xf numFmtId="0" fontId="22" fillId="3" borderId="5" xfId="0" applyFont="1" applyFill="1" applyBorder="1" applyAlignment="1">
      <alignment horizontal="center" vertical="center"/>
    </xf>
    <xf numFmtId="0" fontId="22" fillId="3" borderId="6" xfId="0" applyFont="1" applyFill="1" applyBorder="1" applyAlignment="1">
      <alignment horizontal="center" vertical="center"/>
    </xf>
  </cellXfs>
  <cellStyles count="21">
    <cellStyle name="Hipervínculo" xfId="1" builtinId="8" hidden="1"/>
    <cellStyle name="Hipervínculo" xfId="3" builtinId="8" hidden="1"/>
    <cellStyle name="Hipervínculo" xfId="5" builtinId="8" hidden="1"/>
    <cellStyle name="Hipervínculo" xfId="7" builtinId="8" hidden="1"/>
    <cellStyle name="Hipervínculo" xfId="9" builtinId="8" hidden="1"/>
    <cellStyle name="Hipervínculo" xfId="11" builtinId="8" hidden="1"/>
    <cellStyle name="Hipervínculo" xfId="13" builtinId="8" hidden="1"/>
    <cellStyle name="Hipervínculo" xfId="15" builtinId="8" hidden="1"/>
    <cellStyle name="Hipervínculo" xfId="17" builtinId="8" hidden="1"/>
    <cellStyle name="Hipervínculo" xfId="19" builtinId="8"/>
    <cellStyle name="Hipervínculo visitado" xfId="2" builtinId="9" hidden="1"/>
    <cellStyle name="Hipervínculo visitado" xfId="4" builtinId="9" hidden="1"/>
    <cellStyle name="Hipervínculo visitado" xfId="6" builtinId="9" hidden="1"/>
    <cellStyle name="Hipervínculo visitado" xfId="8" builtinId="9" hidden="1"/>
    <cellStyle name="Hipervínculo visitado" xfId="10" builtinId="9" hidden="1"/>
    <cellStyle name="Hipervínculo visitado" xfId="12" builtinId="9" hidden="1"/>
    <cellStyle name="Hipervínculo visitado" xfId="14" builtinId="9" hidden="1"/>
    <cellStyle name="Hipervínculo visitado" xfId="16" builtinId="9" hidden="1"/>
    <cellStyle name="Hipervínculo visitado" xfId="18" builtinId="9" hidden="1"/>
    <cellStyle name="Normal" xfId="0" builtinId="0"/>
    <cellStyle name="Normal 2" xfId="2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1" Type="http://schemas.openxmlformats.org/officeDocument/2006/relationships/hyperlink" Target="https://www.cdc.gov/nchs/nvss/vsrr/COVID19/"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4.bin"/><Relationship Id="rId1" Type="http://schemas.openxmlformats.org/officeDocument/2006/relationships/hyperlink" Target="https://www.cdc.gov/nchs/nvss/vsrr/COVID19/"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MK21"/>
  <sheetViews>
    <sheetView workbookViewId="0">
      <selection activeCell="L10" sqref="L10"/>
    </sheetView>
  </sheetViews>
  <sheetFormatPr baseColWidth="10" defaultColWidth="8" defaultRowHeight="15.75" x14ac:dyDescent="0.25"/>
  <cols>
    <col min="1" max="1" width="10.375" style="144" customWidth="1"/>
    <col min="2" max="1025" width="10" style="144" customWidth="1"/>
    <col min="1026" max="16384" width="8" style="13"/>
  </cols>
  <sheetData>
    <row r="1" spans="1:957" s="142" customFormat="1" x14ac:dyDescent="0.25">
      <c r="A1" s="141" t="s">
        <v>43</v>
      </c>
    </row>
    <row r="3" spans="1:957" x14ac:dyDescent="0.25">
      <c r="A3" s="143" t="s">
        <v>41</v>
      </c>
    </row>
    <row r="4" spans="1:957" ht="17.100000000000001" customHeight="1" x14ac:dyDescent="0.25">
      <c r="A4" s="145" t="s">
        <v>23</v>
      </c>
      <c r="B4" s="201" t="s">
        <v>106</v>
      </c>
      <c r="C4" s="201"/>
      <c r="D4" s="201"/>
      <c r="E4" s="201"/>
      <c r="F4" s="201"/>
      <c r="G4" s="201"/>
      <c r="H4" s="201"/>
      <c r="I4" s="201"/>
      <c r="J4" s="201"/>
      <c r="K4" s="201"/>
      <c r="L4" s="201"/>
      <c r="M4" s="201"/>
      <c r="N4" s="201"/>
      <c r="O4" s="201"/>
      <c r="P4" s="201"/>
    </row>
    <row r="5" spans="1:957" s="146" customFormat="1" x14ac:dyDescent="0.25">
      <c r="B5" s="147" t="s">
        <v>107</v>
      </c>
      <c r="C5" s="147"/>
      <c r="D5" s="147"/>
      <c r="E5" s="147"/>
      <c r="F5" s="147"/>
      <c r="G5" s="147"/>
      <c r="H5" s="147"/>
      <c r="I5" s="147"/>
      <c r="J5" s="147"/>
      <c r="K5" s="147"/>
      <c r="L5" s="147"/>
      <c r="M5" s="147"/>
      <c r="N5" s="147"/>
      <c r="O5" s="147"/>
      <c r="P5" s="147"/>
      <c r="Q5" s="147"/>
      <c r="R5" s="147"/>
      <c r="S5" s="147"/>
      <c r="T5" s="147"/>
      <c r="U5" s="147"/>
      <c r="V5" s="148"/>
      <c r="W5" s="148"/>
      <c r="X5" s="148"/>
      <c r="Y5" s="148"/>
      <c r="Z5" s="148"/>
      <c r="AA5" s="148"/>
      <c r="AB5" s="148"/>
      <c r="AC5" s="148"/>
      <c r="AD5" s="148"/>
      <c r="AE5" s="148"/>
      <c r="AF5" s="148"/>
      <c r="AG5" s="148"/>
      <c r="AH5" s="148"/>
      <c r="AI5" s="148"/>
      <c r="AJ5" s="148"/>
      <c r="AK5" s="148"/>
      <c r="AL5" s="148"/>
      <c r="AM5" s="148"/>
      <c r="AN5" s="148"/>
      <c r="AO5" s="148"/>
      <c r="AP5" s="148"/>
      <c r="AQ5" s="148"/>
      <c r="AR5" s="148"/>
      <c r="AS5" s="148"/>
      <c r="AT5" s="148"/>
      <c r="AU5" s="148"/>
      <c r="AV5" s="148"/>
      <c r="AW5" s="148"/>
      <c r="AX5" s="148"/>
      <c r="AY5" s="148"/>
      <c r="AZ5" s="148"/>
      <c r="BA5" s="148"/>
      <c r="BB5" s="148"/>
      <c r="BC5" s="148"/>
      <c r="BD5" s="148"/>
      <c r="BE5" s="148"/>
      <c r="BF5" s="148"/>
      <c r="BG5" s="148"/>
      <c r="BH5" s="148"/>
      <c r="BI5" s="148"/>
      <c r="BJ5" s="148"/>
      <c r="BK5" s="148"/>
      <c r="BL5" s="148"/>
      <c r="BM5" s="148"/>
      <c r="BN5" s="148"/>
      <c r="BO5" s="148"/>
      <c r="BP5" s="148"/>
      <c r="BQ5" s="148"/>
      <c r="BR5" s="148"/>
      <c r="BS5" s="148"/>
      <c r="BT5" s="148"/>
      <c r="BU5" s="148"/>
      <c r="BV5" s="148"/>
      <c r="BW5" s="148"/>
      <c r="BX5" s="148"/>
      <c r="BY5" s="148"/>
      <c r="BZ5" s="148"/>
      <c r="CA5" s="148"/>
      <c r="CB5" s="148"/>
      <c r="CC5" s="148"/>
      <c r="CD5" s="148"/>
      <c r="CE5" s="148"/>
      <c r="CF5" s="148"/>
      <c r="CG5" s="149"/>
      <c r="CH5" s="149"/>
      <c r="CI5" s="149"/>
      <c r="CJ5" s="149"/>
      <c r="CK5" s="149"/>
      <c r="CL5" s="149"/>
      <c r="CM5" s="149"/>
      <c r="CN5" s="149"/>
      <c r="CO5" s="149"/>
      <c r="CP5" s="149"/>
      <c r="CQ5" s="149"/>
      <c r="CR5" s="149"/>
      <c r="DX5" s="147"/>
      <c r="DY5" s="147"/>
      <c r="DZ5" s="147"/>
      <c r="EA5" s="147"/>
      <c r="EB5" s="147"/>
      <c r="EC5" s="147"/>
      <c r="ED5" s="147"/>
      <c r="EE5" s="147"/>
      <c r="EF5" s="147"/>
      <c r="EG5" s="147"/>
      <c r="EH5" s="147"/>
      <c r="EI5" s="147"/>
      <c r="EJ5" s="147"/>
      <c r="EK5" s="147"/>
      <c r="EL5" s="147"/>
      <c r="EM5" s="147"/>
      <c r="EN5" s="147"/>
      <c r="EO5" s="147"/>
      <c r="EP5" s="147"/>
      <c r="EQ5" s="147"/>
      <c r="ER5" s="147"/>
      <c r="ES5" s="147"/>
      <c r="ET5" s="147"/>
      <c r="EU5" s="147"/>
      <c r="EV5" s="147"/>
      <c r="EW5" s="147"/>
      <c r="EX5" s="147"/>
      <c r="EY5" s="147"/>
      <c r="EZ5" s="147"/>
      <c r="FA5" s="147"/>
      <c r="FB5" s="147"/>
      <c r="FC5" s="147"/>
      <c r="FD5" s="147"/>
      <c r="FE5" s="147"/>
      <c r="FF5" s="147"/>
      <c r="FG5" s="147"/>
      <c r="FH5" s="147"/>
      <c r="FI5" s="147"/>
      <c r="FJ5" s="147"/>
      <c r="FK5" s="147"/>
      <c r="FL5" s="147"/>
      <c r="FM5" s="147"/>
      <c r="FN5" s="147"/>
      <c r="FO5" s="147"/>
      <c r="FP5" s="147"/>
      <c r="FQ5" s="147"/>
      <c r="FR5" s="147"/>
      <c r="FS5" s="147"/>
      <c r="FT5" s="147"/>
      <c r="FU5" s="147"/>
      <c r="FV5" s="147"/>
      <c r="FW5" s="147"/>
      <c r="FX5" s="147"/>
      <c r="FY5" s="147"/>
      <c r="FZ5" s="147"/>
      <c r="GA5" s="147"/>
      <c r="GB5" s="147"/>
      <c r="GC5" s="147"/>
      <c r="GD5" s="147"/>
      <c r="GE5" s="147"/>
      <c r="GF5" s="147"/>
      <c r="GG5" s="147"/>
      <c r="GH5" s="147"/>
      <c r="GI5" s="147"/>
      <c r="GJ5" s="147"/>
      <c r="GK5" s="147"/>
      <c r="GL5" s="147"/>
      <c r="GM5" s="147"/>
      <c r="GN5" s="147"/>
      <c r="GO5" s="147"/>
      <c r="GP5" s="147"/>
      <c r="GQ5" s="147"/>
      <c r="GR5" s="147"/>
      <c r="GS5" s="147"/>
      <c r="GT5" s="147"/>
      <c r="GU5" s="147"/>
      <c r="GV5" s="147"/>
      <c r="GW5" s="147"/>
      <c r="GX5" s="147"/>
      <c r="GY5" s="147"/>
      <c r="GZ5" s="147"/>
      <c r="HA5" s="147"/>
      <c r="HB5" s="147"/>
      <c r="HC5" s="147"/>
      <c r="HD5" s="147"/>
      <c r="HE5" s="147"/>
      <c r="HF5" s="147"/>
      <c r="HG5" s="147"/>
      <c r="HH5" s="147"/>
      <c r="HI5" s="147"/>
      <c r="HJ5" s="147"/>
      <c r="HK5" s="147"/>
      <c r="HL5" s="147"/>
      <c r="HM5" s="147"/>
      <c r="HN5" s="147"/>
      <c r="HO5" s="147"/>
      <c r="HP5" s="147"/>
      <c r="HQ5" s="147"/>
      <c r="HR5" s="147"/>
      <c r="HS5" s="147"/>
      <c r="HT5" s="147"/>
      <c r="HU5" s="147"/>
      <c r="HV5" s="147"/>
      <c r="HW5" s="147"/>
      <c r="HX5" s="147"/>
      <c r="HY5" s="147"/>
      <c r="HZ5" s="147"/>
      <c r="IA5" s="147"/>
      <c r="IB5" s="147"/>
      <c r="IC5" s="147"/>
      <c r="ID5" s="147"/>
      <c r="IE5" s="147"/>
      <c r="IF5" s="147"/>
      <c r="IG5" s="147"/>
      <c r="IH5" s="147"/>
      <c r="II5" s="147"/>
      <c r="IJ5" s="147"/>
      <c r="IK5" s="147"/>
      <c r="IL5" s="147"/>
      <c r="IM5" s="147"/>
      <c r="IN5" s="147"/>
      <c r="IO5" s="147"/>
      <c r="IP5" s="147"/>
      <c r="IQ5" s="147"/>
      <c r="IR5" s="147"/>
      <c r="IS5" s="147"/>
      <c r="IT5" s="147"/>
      <c r="IU5" s="147"/>
      <c r="IV5" s="147"/>
      <c r="IW5" s="147"/>
      <c r="IX5" s="147"/>
      <c r="IY5" s="147"/>
      <c r="IZ5" s="147"/>
      <c r="JA5" s="147"/>
      <c r="JB5" s="147"/>
      <c r="JC5" s="147"/>
      <c r="JD5" s="147"/>
      <c r="JE5" s="147"/>
      <c r="JF5" s="147"/>
      <c r="JG5" s="147"/>
      <c r="JH5" s="147"/>
      <c r="JI5" s="147"/>
      <c r="JJ5" s="147"/>
      <c r="JK5" s="147"/>
      <c r="JL5" s="147"/>
      <c r="JM5" s="147"/>
      <c r="JN5" s="147"/>
      <c r="JO5" s="147"/>
      <c r="JP5" s="147"/>
      <c r="JQ5" s="147"/>
      <c r="JR5" s="147"/>
      <c r="JS5" s="147"/>
      <c r="JT5" s="147"/>
      <c r="JU5" s="147"/>
      <c r="JV5" s="147"/>
      <c r="JW5" s="147"/>
      <c r="JX5" s="147"/>
      <c r="JY5" s="147"/>
      <c r="JZ5" s="147"/>
      <c r="KA5" s="147"/>
      <c r="KB5" s="147"/>
      <c r="KC5" s="147"/>
      <c r="KD5" s="147"/>
      <c r="KE5" s="147"/>
      <c r="KF5" s="147"/>
      <c r="KG5" s="147"/>
      <c r="KH5" s="147"/>
      <c r="KI5" s="147"/>
      <c r="KJ5" s="147"/>
      <c r="KK5" s="147"/>
      <c r="KL5" s="147"/>
      <c r="KM5" s="147"/>
      <c r="KN5" s="147"/>
      <c r="KO5" s="147"/>
      <c r="KP5" s="147"/>
      <c r="KQ5" s="147"/>
      <c r="KR5" s="147"/>
      <c r="KS5" s="147"/>
      <c r="KT5" s="147"/>
      <c r="KU5" s="147"/>
      <c r="KV5" s="147"/>
      <c r="KW5" s="147"/>
      <c r="KX5" s="147"/>
      <c r="KY5" s="147"/>
      <c r="KZ5" s="147"/>
      <c r="LA5" s="147"/>
      <c r="LB5" s="147"/>
      <c r="LC5" s="147"/>
      <c r="LD5" s="147"/>
      <c r="LE5" s="147"/>
      <c r="LF5" s="147"/>
      <c r="LG5" s="147"/>
      <c r="LH5" s="147"/>
      <c r="LI5" s="147"/>
      <c r="LJ5" s="147"/>
      <c r="LK5" s="147"/>
      <c r="LL5" s="147"/>
      <c r="LM5" s="147"/>
      <c r="LN5" s="147"/>
      <c r="LO5" s="147"/>
      <c r="LP5" s="147"/>
      <c r="LQ5" s="147"/>
      <c r="LR5" s="147"/>
      <c r="LS5" s="147"/>
      <c r="LT5" s="147"/>
      <c r="LU5" s="147"/>
      <c r="LV5" s="147"/>
      <c r="LW5" s="147"/>
      <c r="LX5" s="147"/>
      <c r="LY5" s="147"/>
      <c r="LZ5" s="147"/>
      <c r="MA5" s="147"/>
      <c r="MB5" s="147"/>
      <c r="MC5" s="147"/>
      <c r="MD5" s="147"/>
      <c r="ME5" s="147"/>
      <c r="MF5" s="147"/>
      <c r="MG5" s="147"/>
      <c r="MH5" s="147"/>
      <c r="MI5" s="147"/>
      <c r="MJ5" s="147"/>
      <c r="MK5" s="147"/>
      <c r="ML5" s="147"/>
      <c r="MM5" s="147"/>
      <c r="MN5" s="147"/>
      <c r="MO5" s="147"/>
      <c r="MP5" s="147"/>
      <c r="MQ5" s="147"/>
      <c r="MR5" s="147"/>
      <c r="MS5" s="147"/>
      <c r="MT5" s="147"/>
      <c r="MU5" s="147"/>
      <c r="MV5" s="147"/>
      <c r="MW5" s="147"/>
      <c r="MX5" s="147"/>
      <c r="MY5" s="147"/>
      <c r="MZ5" s="147"/>
      <c r="NA5" s="147"/>
      <c r="NB5" s="147"/>
      <c r="NC5" s="147"/>
      <c r="ND5" s="147"/>
      <c r="NE5" s="147"/>
      <c r="NF5" s="147"/>
      <c r="NG5" s="147"/>
      <c r="NH5" s="147"/>
      <c r="NI5" s="147"/>
      <c r="NJ5" s="147"/>
      <c r="NK5" s="147"/>
      <c r="NL5" s="147"/>
      <c r="NM5" s="147"/>
      <c r="NN5" s="147"/>
      <c r="NO5" s="147"/>
      <c r="NP5" s="147"/>
      <c r="NQ5" s="147"/>
      <c r="NR5" s="147"/>
      <c r="NS5" s="147"/>
      <c r="NT5" s="147"/>
      <c r="NU5" s="147"/>
      <c r="NV5" s="147"/>
      <c r="NW5" s="147"/>
      <c r="NX5" s="147"/>
      <c r="NY5" s="147"/>
      <c r="NZ5" s="147"/>
      <c r="OA5" s="147"/>
      <c r="OB5" s="147"/>
      <c r="OC5" s="147"/>
      <c r="OD5" s="147"/>
      <c r="OE5" s="147"/>
      <c r="OF5" s="147"/>
      <c r="OG5" s="147"/>
      <c r="OH5" s="147"/>
      <c r="OI5" s="147"/>
      <c r="OJ5" s="147"/>
      <c r="OK5" s="147"/>
      <c r="OL5" s="147"/>
      <c r="OM5" s="147"/>
      <c r="ON5" s="147"/>
      <c r="OO5" s="147"/>
      <c r="OP5" s="147"/>
      <c r="OQ5" s="147"/>
      <c r="OR5" s="147"/>
      <c r="OS5" s="147"/>
      <c r="OT5" s="147"/>
      <c r="OU5" s="147"/>
      <c r="OV5" s="147"/>
      <c r="OW5" s="147"/>
      <c r="OX5" s="147"/>
      <c r="OY5" s="147"/>
      <c r="OZ5" s="147"/>
      <c r="PA5" s="147"/>
      <c r="PB5" s="147"/>
      <c r="PC5" s="147"/>
      <c r="PD5" s="147"/>
      <c r="PE5" s="147"/>
      <c r="PF5" s="147"/>
      <c r="PG5" s="147"/>
      <c r="PH5" s="147"/>
      <c r="PI5" s="147"/>
      <c r="PJ5" s="147"/>
      <c r="PK5" s="147"/>
      <c r="PL5" s="147"/>
      <c r="PM5" s="147"/>
      <c r="PN5" s="147"/>
      <c r="PO5" s="147"/>
      <c r="PP5" s="147"/>
      <c r="PQ5" s="147"/>
      <c r="PR5" s="147"/>
      <c r="PS5" s="147"/>
      <c r="PT5" s="147"/>
      <c r="PU5" s="147"/>
      <c r="PV5" s="147"/>
      <c r="PW5" s="147"/>
      <c r="PX5" s="147"/>
      <c r="PY5" s="147"/>
      <c r="PZ5" s="147"/>
      <c r="QA5" s="147"/>
      <c r="QB5" s="147"/>
      <c r="QC5" s="147"/>
      <c r="QD5" s="147"/>
      <c r="QE5" s="147"/>
      <c r="QF5" s="147"/>
      <c r="QG5" s="147"/>
      <c r="QH5" s="147"/>
      <c r="QI5" s="147"/>
      <c r="QJ5" s="147"/>
      <c r="QK5" s="147"/>
      <c r="QL5" s="147"/>
      <c r="QM5" s="147"/>
      <c r="QN5" s="147"/>
      <c r="QO5" s="147"/>
      <c r="QP5" s="147"/>
      <c r="QQ5" s="147"/>
      <c r="QR5" s="147"/>
      <c r="QS5" s="147"/>
      <c r="QT5" s="147"/>
      <c r="QU5" s="147"/>
      <c r="QV5" s="147"/>
      <c r="QW5" s="147"/>
      <c r="QX5" s="147"/>
      <c r="QY5" s="147"/>
      <c r="QZ5" s="147"/>
      <c r="RA5" s="147"/>
      <c r="RB5" s="147"/>
      <c r="RC5" s="147"/>
      <c r="RD5" s="147"/>
      <c r="RE5" s="147"/>
      <c r="RF5" s="147"/>
      <c r="RG5" s="147"/>
      <c r="RH5" s="147"/>
      <c r="RI5" s="147"/>
      <c r="RJ5" s="147"/>
      <c r="RK5" s="147"/>
      <c r="RL5" s="147"/>
      <c r="RM5" s="147"/>
      <c r="RN5" s="147"/>
      <c r="RO5" s="147"/>
      <c r="RP5" s="147"/>
      <c r="RQ5" s="147"/>
      <c r="RR5" s="147"/>
      <c r="RS5" s="147"/>
      <c r="RT5" s="147"/>
      <c r="RU5" s="147"/>
      <c r="RV5" s="147"/>
      <c r="RW5" s="147"/>
      <c r="RX5" s="147"/>
      <c r="RY5" s="147"/>
      <c r="RZ5" s="147"/>
      <c r="SA5" s="147"/>
      <c r="SB5" s="147"/>
      <c r="SC5" s="147"/>
      <c r="SD5" s="147"/>
      <c r="SE5" s="147"/>
      <c r="SF5" s="147"/>
      <c r="SG5" s="147"/>
      <c r="SH5" s="147"/>
      <c r="SI5" s="147"/>
      <c r="SJ5" s="147"/>
      <c r="SK5" s="147"/>
      <c r="SL5" s="147"/>
      <c r="SM5" s="147"/>
      <c r="SN5" s="147"/>
      <c r="SO5" s="147"/>
      <c r="SP5" s="147"/>
      <c r="SQ5" s="147"/>
      <c r="SR5" s="147"/>
      <c r="SS5" s="147"/>
      <c r="ST5" s="147"/>
      <c r="SU5" s="147"/>
      <c r="SV5" s="147"/>
      <c r="SW5" s="147"/>
      <c r="SX5" s="147"/>
      <c r="SY5" s="147"/>
      <c r="SZ5" s="147"/>
      <c r="TA5" s="147"/>
      <c r="TB5" s="147"/>
      <c r="TC5" s="147"/>
      <c r="TD5" s="147"/>
      <c r="TE5" s="147"/>
      <c r="TF5" s="147"/>
      <c r="TG5" s="147"/>
      <c r="TH5" s="147"/>
      <c r="TI5" s="147"/>
      <c r="TJ5" s="147"/>
      <c r="TK5" s="147"/>
      <c r="TL5" s="147"/>
      <c r="TM5" s="147"/>
      <c r="TN5" s="147"/>
      <c r="TO5" s="147"/>
      <c r="TP5" s="147"/>
      <c r="TQ5" s="147"/>
      <c r="TR5" s="147"/>
      <c r="TS5" s="147"/>
      <c r="TT5" s="147"/>
      <c r="TU5" s="147"/>
      <c r="TV5" s="147"/>
      <c r="TW5" s="147"/>
      <c r="TX5" s="147"/>
      <c r="TY5" s="147"/>
      <c r="TZ5" s="147"/>
      <c r="UA5" s="147"/>
      <c r="UB5" s="147"/>
      <c r="UC5" s="147"/>
      <c r="UD5" s="147"/>
      <c r="UE5" s="147"/>
      <c r="UF5" s="147"/>
      <c r="UG5" s="147"/>
      <c r="UH5" s="147"/>
      <c r="UI5" s="147"/>
      <c r="UJ5" s="147"/>
      <c r="UK5" s="147"/>
      <c r="UL5" s="147"/>
      <c r="UM5" s="147"/>
      <c r="UN5" s="147"/>
      <c r="UO5" s="147"/>
      <c r="UP5" s="147"/>
      <c r="UQ5" s="147"/>
      <c r="UR5" s="147"/>
      <c r="US5" s="147"/>
      <c r="UT5" s="147"/>
      <c r="UU5" s="147"/>
      <c r="UV5" s="147"/>
      <c r="UW5" s="147"/>
      <c r="UX5" s="147"/>
      <c r="UY5" s="147"/>
      <c r="UZ5" s="147"/>
      <c r="VA5" s="147"/>
      <c r="VB5" s="147"/>
      <c r="VC5" s="147"/>
      <c r="VD5" s="147"/>
      <c r="VE5" s="147"/>
      <c r="VF5" s="147"/>
      <c r="VG5" s="147"/>
      <c r="VH5" s="147"/>
      <c r="VI5" s="147"/>
      <c r="VJ5" s="147"/>
      <c r="VK5" s="147"/>
      <c r="VL5" s="147"/>
      <c r="VM5" s="147"/>
      <c r="VN5" s="147"/>
      <c r="VO5" s="147"/>
      <c r="VP5" s="147"/>
      <c r="VQ5" s="147"/>
      <c r="VR5" s="147"/>
      <c r="VS5" s="147"/>
      <c r="VT5" s="147"/>
      <c r="VU5" s="147"/>
      <c r="VV5" s="147"/>
      <c r="VW5" s="147"/>
      <c r="VX5" s="147"/>
      <c r="VY5" s="147"/>
      <c r="VZ5" s="147"/>
      <c r="WA5" s="147"/>
      <c r="WB5" s="147"/>
      <c r="WC5" s="147"/>
      <c r="WD5" s="147"/>
      <c r="WE5" s="147"/>
      <c r="WF5" s="147"/>
      <c r="WG5" s="147"/>
      <c r="WH5" s="147"/>
      <c r="WI5" s="147"/>
      <c r="WJ5" s="147"/>
      <c r="WK5" s="147"/>
      <c r="WL5" s="147"/>
      <c r="WM5" s="147"/>
      <c r="WN5" s="147"/>
      <c r="WO5" s="147"/>
      <c r="WP5" s="147"/>
      <c r="WQ5" s="147"/>
      <c r="WR5" s="147"/>
      <c r="WS5" s="147"/>
      <c r="WT5" s="147"/>
      <c r="WU5" s="147"/>
      <c r="WV5" s="147"/>
      <c r="WW5" s="147"/>
      <c r="WX5" s="147"/>
      <c r="WY5" s="147"/>
      <c r="WZ5" s="147"/>
      <c r="XA5" s="147"/>
      <c r="XB5" s="147"/>
      <c r="XC5" s="147"/>
      <c r="XD5" s="147"/>
      <c r="XE5" s="147"/>
      <c r="XF5" s="147"/>
      <c r="XG5" s="147"/>
      <c r="XH5" s="147"/>
      <c r="XI5" s="147"/>
      <c r="XJ5" s="147"/>
      <c r="XK5" s="147"/>
      <c r="XL5" s="147"/>
      <c r="XM5" s="147"/>
      <c r="XN5" s="147"/>
      <c r="XO5" s="147"/>
      <c r="XP5" s="147"/>
      <c r="XQ5" s="147"/>
      <c r="XR5" s="147"/>
      <c r="XS5" s="147"/>
      <c r="XT5" s="147"/>
      <c r="XU5" s="147"/>
      <c r="XV5" s="147"/>
      <c r="XW5" s="147"/>
      <c r="XX5" s="147"/>
      <c r="XY5" s="147"/>
      <c r="XZ5" s="147"/>
      <c r="YA5" s="147"/>
      <c r="YB5" s="147"/>
      <c r="YC5" s="147"/>
      <c r="YD5" s="147"/>
      <c r="YE5" s="147"/>
      <c r="YF5" s="147"/>
      <c r="YG5" s="147"/>
      <c r="YH5" s="147"/>
      <c r="YI5" s="147"/>
      <c r="YJ5" s="147"/>
      <c r="YK5" s="147"/>
      <c r="YL5" s="147"/>
      <c r="YM5" s="147"/>
      <c r="YN5" s="147"/>
      <c r="YO5" s="147"/>
      <c r="YP5" s="147"/>
      <c r="YQ5" s="147"/>
      <c r="YR5" s="147"/>
      <c r="YS5" s="147"/>
      <c r="YT5" s="147"/>
      <c r="YU5" s="147"/>
      <c r="YV5" s="147"/>
      <c r="YW5" s="147"/>
      <c r="YX5" s="147"/>
      <c r="YY5" s="147"/>
      <c r="YZ5" s="147"/>
      <c r="ZA5" s="147"/>
      <c r="ZB5" s="147"/>
      <c r="ZC5" s="147"/>
      <c r="ZD5" s="147"/>
      <c r="ZE5" s="147"/>
      <c r="ZF5" s="147"/>
      <c r="ZG5" s="147"/>
      <c r="ZH5" s="147"/>
      <c r="ZI5" s="147"/>
      <c r="ZJ5" s="147"/>
      <c r="ZK5" s="147"/>
      <c r="ZL5" s="147"/>
      <c r="ZM5" s="147"/>
      <c r="ZN5" s="147"/>
      <c r="ZO5" s="147"/>
      <c r="ZP5" s="147"/>
      <c r="ZQ5" s="147"/>
      <c r="ZR5" s="147"/>
      <c r="ZS5" s="147"/>
      <c r="ZT5" s="147"/>
      <c r="ZU5" s="147"/>
      <c r="ZV5" s="147"/>
      <c r="ZW5" s="147"/>
      <c r="ZX5" s="147"/>
      <c r="ZY5" s="147"/>
      <c r="ZZ5" s="147"/>
      <c r="AAA5" s="147"/>
      <c r="AAB5" s="147"/>
      <c r="AAC5" s="147"/>
      <c r="AAD5" s="147"/>
      <c r="AAE5" s="147"/>
      <c r="AAF5" s="147"/>
      <c r="AAG5" s="147"/>
      <c r="AAH5" s="147"/>
      <c r="AAI5" s="147"/>
      <c r="AAJ5" s="147"/>
      <c r="AAK5" s="147"/>
      <c r="AAL5" s="147"/>
      <c r="AAM5" s="147"/>
      <c r="AAN5" s="147"/>
      <c r="AAO5" s="147"/>
      <c r="AAP5" s="147"/>
      <c r="AAQ5" s="147"/>
      <c r="AAR5" s="147"/>
      <c r="AAS5" s="147"/>
      <c r="AAT5" s="147"/>
      <c r="AAU5" s="147"/>
      <c r="AAV5" s="147"/>
      <c r="AAW5" s="147"/>
      <c r="AAX5" s="147"/>
      <c r="AAY5" s="147"/>
      <c r="AAZ5" s="147"/>
      <c r="ABA5" s="147"/>
      <c r="ABB5" s="147"/>
      <c r="ABC5" s="147"/>
      <c r="ABD5" s="147"/>
      <c r="ABE5" s="147"/>
      <c r="ABF5" s="147"/>
      <c r="ABG5" s="147"/>
      <c r="ABH5" s="147"/>
      <c r="ABI5" s="147"/>
      <c r="ABJ5" s="147"/>
      <c r="ABK5" s="147"/>
      <c r="ABL5" s="147"/>
      <c r="ABM5" s="147"/>
      <c r="ABN5" s="147"/>
      <c r="ABO5" s="147"/>
      <c r="ABP5" s="147"/>
      <c r="ABQ5" s="147"/>
      <c r="ABR5" s="147"/>
      <c r="ABS5" s="147"/>
      <c r="ABT5" s="147"/>
      <c r="ABU5" s="147"/>
      <c r="ABV5" s="147"/>
      <c r="ABW5" s="147"/>
      <c r="ABX5" s="147"/>
      <c r="ABY5" s="147"/>
      <c r="ABZ5" s="147"/>
      <c r="ACA5" s="147"/>
      <c r="ACB5" s="147"/>
      <c r="ACC5" s="147"/>
      <c r="ACD5" s="147"/>
      <c r="ACE5" s="147"/>
      <c r="ACF5" s="147"/>
      <c r="ACG5" s="147"/>
      <c r="ACH5" s="147"/>
      <c r="ACI5" s="147"/>
      <c r="ACJ5" s="147"/>
      <c r="ACK5" s="147"/>
      <c r="ACL5" s="147"/>
      <c r="ACM5" s="147"/>
      <c r="ACN5" s="147"/>
      <c r="ACO5" s="147"/>
      <c r="ACP5" s="147"/>
      <c r="ACQ5" s="147"/>
      <c r="ACR5" s="147"/>
      <c r="ACS5" s="147"/>
      <c r="ACT5" s="147"/>
      <c r="ACU5" s="147"/>
      <c r="ACV5" s="147"/>
      <c r="ACW5" s="147"/>
      <c r="ACX5" s="147"/>
      <c r="ACY5" s="147"/>
      <c r="ACZ5" s="147"/>
      <c r="ADA5" s="147"/>
      <c r="ADB5" s="147"/>
      <c r="ADC5" s="147"/>
      <c r="ADD5" s="147"/>
      <c r="ADE5" s="147"/>
      <c r="ADF5" s="147"/>
      <c r="ADG5" s="147"/>
      <c r="ADH5" s="147"/>
      <c r="ADI5" s="147"/>
      <c r="ADJ5" s="147"/>
      <c r="ADK5" s="147"/>
      <c r="ADL5" s="147"/>
      <c r="ADM5" s="147"/>
      <c r="ADN5" s="147"/>
      <c r="ADO5" s="147"/>
      <c r="ADP5" s="147"/>
      <c r="ADQ5" s="147"/>
      <c r="ADR5" s="147"/>
      <c r="ADS5" s="147"/>
      <c r="ADT5" s="147"/>
      <c r="ADU5" s="147"/>
      <c r="ADV5" s="147"/>
      <c r="ADW5" s="147"/>
      <c r="ADX5" s="147"/>
      <c r="ADY5" s="147"/>
      <c r="ADZ5" s="147"/>
      <c r="AEA5" s="147"/>
      <c r="AEB5" s="147"/>
      <c r="AEC5" s="147"/>
      <c r="AED5" s="147"/>
      <c r="AEE5" s="147"/>
      <c r="AEF5" s="147"/>
      <c r="AEG5" s="147"/>
      <c r="AEH5" s="147"/>
      <c r="AEI5" s="147"/>
      <c r="AEJ5" s="147"/>
      <c r="AEK5" s="147"/>
      <c r="AEL5" s="147"/>
      <c r="AEM5" s="147"/>
      <c r="AEN5" s="147"/>
      <c r="AEO5" s="147"/>
      <c r="AEP5" s="147"/>
      <c r="AEQ5" s="147"/>
      <c r="AER5" s="147"/>
      <c r="AES5" s="147"/>
      <c r="AET5" s="147"/>
      <c r="AEU5" s="147"/>
      <c r="AEV5" s="147"/>
      <c r="AEW5" s="147"/>
      <c r="AEX5" s="147"/>
      <c r="AEY5" s="147"/>
      <c r="AEZ5" s="147"/>
      <c r="AFA5" s="147"/>
      <c r="AFB5" s="147"/>
      <c r="AFC5" s="147"/>
      <c r="AFD5" s="147"/>
      <c r="AFE5" s="147"/>
      <c r="AFF5" s="147"/>
      <c r="AFG5" s="147"/>
      <c r="AFH5" s="147"/>
      <c r="AFI5" s="147"/>
      <c r="AFJ5" s="147"/>
      <c r="AFK5" s="147"/>
      <c r="AFL5" s="147"/>
      <c r="AFM5" s="147"/>
      <c r="AFN5" s="147"/>
      <c r="AFO5" s="147"/>
      <c r="AFP5" s="147"/>
      <c r="AFQ5" s="147"/>
      <c r="AFR5" s="147"/>
      <c r="AFS5" s="147"/>
      <c r="AFT5" s="147"/>
      <c r="AFU5" s="147"/>
      <c r="AFV5" s="147"/>
      <c r="AFW5" s="147"/>
      <c r="AFX5" s="147"/>
      <c r="AFY5" s="147"/>
      <c r="AFZ5" s="147"/>
      <c r="AGA5" s="147"/>
      <c r="AGB5" s="147"/>
      <c r="AGC5" s="147"/>
      <c r="AGD5" s="147"/>
      <c r="AGE5" s="147"/>
      <c r="AGF5" s="147"/>
      <c r="AGG5" s="147"/>
      <c r="AGH5" s="147"/>
      <c r="AGI5" s="147"/>
      <c r="AGJ5" s="147"/>
      <c r="AGK5" s="147"/>
      <c r="AGL5" s="147"/>
      <c r="AGM5" s="147"/>
      <c r="AGN5" s="147"/>
      <c r="AGO5" s="147"/>
      <c r="AGP5" s="147"/>
      <c r="AGQ5" s="147"/>
      <c r="AGR5" s="147"/>
      <c r="AGS5" s="147"/>
      <c r="AGT5" s="147"/>
      <c r="AGU5" s="147"/>
      <c r="AGV5" s="147"/>
      <c r="AGW5" s="147"/>
      <c r="AGX5" s="147"/>
      <c r="AGY5" s="147"/>
      <c r="AGZ5" s="147"/>
      <c r="AHA5" s="147"/>
      <c r="AHB5" s="147"/>
      <c r="AHC5" s="147"/>
      <c r="AHD5" s="147"/>
      <c r="AHE5" s="147"/>
      <c r="AHF5" s="147"/>
      <c r="AHG5" s="147"/>
      <c r="AHH5" s="147"/>
      <c r="AHI5" s="147"/>
      <c r="AHJ5" s="147"/>
      <c r="AHK5" s="147"/>
      <c r="AHL5" s="147"/>
      <c r="AHM5" s="147"/>
      <c r="AHN5" s="147"/>
      <c r="AHO5" s="147"/>
      <c r="AHP5" s="147"/>
      <c r="AHQ5" s="147"/>
      <c r="AHR5" s="147"/>
      <c r="AHS5" s="147"/>
      <c r="AHT5" s="147"/>
      <c r="AHU5" s="147"/>
      <c r="AHV5" s="147"/>
      <c r="AHW5" s="147"/>
      <c r="AHX5" s="147"/>
      <c r="AHY5" s="147"/>
      <c r="AHZ5" s="147"/>
      <c r="AIA5" s="147"/>
      <c r="AIB5" s="147"/>
      <c r="AIC5" s="147"/>
      <c r="AID5" s="147"/>
      <c r="AIE5" s="147"/>
      <c r="AIF5" s="147"/>
      <c r="AIG5" s="147"/>
      <c r="AIH5" s="147"/>
      <c r="AII5" s="147"/>
      <c r="AIJ5" s="147"/>
      <c r="AIK5" s="147"/>
      <c r="AIL5" s="147"/>
      <c r="AIM5" s="147"/>
      <c r="AIN5" s="147"/>
      <c r="AIO5" s="147"/>
      <c r="AIP5" s="147"/>
      <c r="AIQ5" s="147"/>
      <c r="AIR5" s="147"/>
      <c r="AIS5" s="147"/>
      <c r="AIT5" s="147"/>
      <c r="AIU5" s="147"/>
      <c r="AIV5" s="147"/>
      <c r="AIW5" s="147"/>
      <c r="AIX5" s="147"/>
      <c r="AIY5" s="147"/>
      <c r="AIZ5" s="147"/>
      <c r="AJA5" s="147"/>
      <c r="AJB5" s="147"/>
      <c r="AJC5" s="147"/>
      <c r="AJD5" s="147"/>
      <c r="AJE5" s="147"/>
      <c r="AJF5" s="147"/>
      <c r="AJG5" s="147"/>
      <c r="AJH5" s="147"/>
      <c r="AJI5" s="147"/>
      <c r="AJJ5" s="147"/>
      <c r="AJK5" s="147"/>
      <c r="AJL5" s="147"/>
      <c r="AJM5" s="147"/>
      <c r="AJN5" s="147"/>
      <c r="AJO5" s="147"/>
      <c r="AJP5" s="147"/>
      <c r="AJQ5" s="147"/>
      <c r="AJR5" s="147"/>
      <c r="AJS5" s="147"/>
      <c r="AJT5" s="147"/>
      <c r="AJU5" s="147"/>
    </row>
    <row r="6" spans="1:957" x14ac:dyDescent="0.25">
      <c r="A6" s="142" t="s">
        <v>24</v>
      </c>
      <c r="B6" s="150" t="s">
        <v>26</v>
      </c>
    </row>
    <row r="7" spans="1:957" x14ac:dyDescent="0.25">
      <c r="B7" s="151" t="s">
        <v>25</v>
      </c>
    </row>
    <row r="8" spans="1:957" x14ac:dyDescent="0.25">
      <c r="B8" s="13"/>
    </row>
    <row r="9" spans="1:957" x14ac:dyDescent="0.25">
      <c r="A9" s="143"/>
      <c r="B9" s="152"/>
    </row>
    <row r="10" spans="1:957" x14ac:dyDescent="0.25">
      <c r="A10" s="143" t="s">
        <v>59</v>
      </c>
    </row>
    <row r="11" spans="1:957" x14ac:dyDescent="0.25">
      <c r="A11" s="145" t="s">
        <v>23</v>
      </c>
      <c r="B11" s="200" t="s">
        <v>61</v>
      </c>
      <c r="C11" s="200"/>
      <c r="D11" s="200"/>
      <c r="E11" s="200"/>
      <c r="F11" s="200"/>
      <c r="G11" s="200"/>
      <c r="H11" s="200"/>
      <c r="I11" s="200"/>
      <c r="J11" s="200"/>
      <c r="K11" s="200"/>
      <c r="L11" s="200"/>
      <c r="M11" s="200"/>
      <c r="N11" s="200"/>
    </row>
    <row r="12" spans="1:957" s="146" customFormat="1" x14ac:dyDescent="0.25">
      <c r="B12" s="147" t="s">
        <v>108</v>
      </c>
      <c r="F12" s="153"/>
      <c r="G12" s="153"/>
      <c r="J12" s="153"/>
      <c r="K12" s="153"/>
      <c r="M12" s="153"/>
      <c r="AU12" s="147"/>
      <c r="AV12" s="147"/>
      <c r="AW12" s="147"/>
      <c r="AX12" s="147"/>
      <c r="AY12" s="147"/>
      <c r="AZ12" s="147"/>
      <c r="BA12" s="147"/>
      <c r="BB12" s="147"/>
      <c r="BC12" s="147"/>
      <c r="BD12" s="147"/>
      <c r="BE12" s="147"/>
      <c r="BF12" s="147"/>
      <c r="BG12" s="147"/>
      <c r="BH12" s="147"/>
      <c r="BI12" s="147"/>
      <c r="BJ12" s="147"/>
      <c r="BK12" s="147"/>
      <c r="BL12" s="147"/>
      <c r="BM12" s="147"/>
      <c r="BN12" s="147"/>
      <c r="BO12" s="147"/>
      <c r="BP12" s="147"/>
      <c r="BQ12" s="147"/>
      <c r="BR12" s="147"/>
      <c r="BS12" s="147"/>
      <c r="BT12" s="147"/>
      <c r="BU12" s="147"/>
      <c r="BV12" s="147"/>
      <c r="BW12" s="147"/>
      <c r="BX12" s="147"/>
      <c r="BY12" s="147"/>
      <c r="BZ12" s="147"/>
      <c r="CA12" s="147"/>
      <c r="CB12" s="147"/>
      <c r="CC12" s="147"/>
      <c r="CD12" s="147"/>
      <c r="CE12" s="147"/>
      <c r="CF12" s="147"/>
      <c r="CG12" s="147"/>
      <c r="CH12" s="147"/>
      <c r="CI12" s="147"/>
      <c r="CJ12" s="147"/>
      <c r="CK12" s="147"/>
      <c r="CL12" s="147"/>
      <c r="CM12" s="147"/>
      <c r="CN12" s="147"/>
      <c r="CO12" s="147"/>
      <c r="CP12" s="147"/>
      <c r="CQ12" s="147"/>
      <c r="CR12" s="147"/>
      <c r="CS12" s="147"/>
      <c r="CT12" s="147"/>
      <c r="CU12" s="147"/>
      <c r="CV12" s="147"/>
      <c r="CW12" s="147"/>
      <c r="CX12" s="147"/>
      <c r="CY12" s="147"/>
      <c r="CZ12" s="147"/>
      <c r="DA12" s="147"/>
      <c r="DB12" s="147"/>
      <c r="DC12" s="147"/>
      <c r="DD12" s="147"/>
      <c r="DE12" s="147"/>
      <c r="DF12" s="147"/>
      <c r="DG12" s="147"/>
      <c r="DH12" s="147"/>
      <c r="DI12" s="147"/>
      <c r="DJ12" s="147"/>
      <c r="DK12" s="147"/>
      <c r="DL12" s="147"/>
      <c r="DM12" s="147"/>
      <c r="DN12" s="147"/>
      <c r="DO12" s="147"/>
      <c r="DP12" s="147"/>
      <c r="DQ12" s="147"/>
      <c r="DR12" s="147"/>
      <c r="DS12" s="147"/>
      <c r="DT12" s="147"/>
      <c r="DU12" s="147"/>
      <c r="DV12" s="147"/>
      <c r="DW12" s="147"/>
      <c r="DX12" s="147"/>
      <c r="DY12" s="147"/>
      <c r="DZ12" s="147"/>
      <c r="EA12" s="147"/>
      <c r="EB12" s="147"/>
      <c r="EC12" s="147"/>
      <c r="ED12" s="147"/>
      <c r="EE12" s="147"/>
      <c r="EF12" s="147"/>
      <c r="EG12" s="147"/>
      <c r="EH12" s="147"/>
      <c r="EI12" s="147"/>
      <c r="EJ12" s="147"/>
      <c r="EK12" s="147"/>
      <c r="EL12" s="147"/>
      <c r="EM12" s="147"/>
      <c r="EN12" s="147"/>
      <c r="EO12" s="147"/>
      <c r="EP12" s="147"/>
      <c r="EQ12" s="147"/>
      <c r="ER12" s="147"/>
      <c r="ES12" s="147"/>
      <c r="ET12" s="147"/>
      <c r="EU12" s="147"/>
      <c r="EV12" s="147"/>
      <c r="EW12" s="147"/>
      <c r="EX12" s="147"/>
      <c r="EY12" s="147"/>
      <c r="EZ12" s="147"/>
      <c r="FA12" s="147"/>
      <c r="FB12" s="147"/>
      <c r="FC12" s="147"/>
      <c r="FD12" s="147"/>
      <c r="FE12" s="147"/>
      <c r="FF12" s="147"/>
      <c r="FG12" s="147"/>
      <c r="FH12" s="147"/>
      <c r="FI12" s="147"/>
      <c r="FJ12" s="147"/>
      <c r="FK12" s="147"/>
      <c r="FL12" s="147"/>
      <c r="FM12" s="147"/>
      <c r="FN12" s="147"/>
      <c r="FO12" s="147"/>
      <c r="FP12" s="147"/>
      <c r="FQ12" s="147"/>
      <c r="FR12" s="147"/>
      <c r="FS12" s="147"/>
      <c r="FT12" s="147"/>
      <c r="FU12" s="147"/>
      <c r="FV12" s="147"/>
      <c r="FW12" s="147"/>
      <c r="FX12" s="147"/>
      <c r="FY12" s="147"/>
      <c r="FZ12" s="147"/>
      <c r="GA12" s="147"/>
      <c r="GB12" s="147"/>
      <c r="GC12" s="147"/>
      <c r="GD12" s="147"/>
      <c r="GE12" s="147"/>
      <c r="GF12" s="147"/>
      <c r="GG12" s="147"/>
      <c r="GH12" s="147"/>
      <c r="GI12" s="147"/>
      <c r="GJ12" s="147"/>
      <c r="GK12" s="147"/>
      <c r="GL12" s="147"/>
      <c r="GM12" s="147"/>
      <c r="GN12" s="147"/>
      <c r="GO12" s="147"/>
      <c r="GP12" s="147"/>
      <c r="GQ12" s="147"/>
      <c r="GR12" s="147"/>
      <c r="GS12" s="147"/>
      <c r="GT12" s="147"/>
      <c r="GU12" s="147"/>
      <c r="GV12" s="147"/>
      <c r="GW12" s="147"/>
      <c r="GX12" s="147"/>
      <c r="GY12" s="147"/>
      <c r="GZ12" s="147"/>
      <c r="HA12" s="147"/>
      <c r="HB12" s="147"/>
      <c r="HC12" s="147"/>
      <c r="HD12" s="147"/>
      <c r="HE12" s="147"/>
      <c r="HF12" s="147"/>
      <c r="HG12" s="147"/>
      <c r="HH12" s="147"/>
      <c r="HI12" s="147"/>
      <c r="HJ12" s="147"/>
      <c r="HK12" s="147"/>
      <c r="HL12" s="147"/>
      <c r="HM12" s="147"/>
      <c r="HN12" s="147"/>
      <c r="HO12" s="147"/>
      <c r="HP12" s="147"/>
      <c r="HQ12" s="147"/>
      <c r="HR12" s="147"/>
      <c r="HS12" s="147"/>
      <c r="HT12" s="147"/>
      <c r="HU12" s="147"/>
      <c r="HV12" s="147"/>
      <c r="HW12" s="147"/>
      <c r="HX12" s="147"/>
      <c r="HY12" s="147"/>
      <c r="HZ12" s="147"/>
      <c r="IA12" s="147"/>
      <c r="IB12" s="147"/>
      <c r="IC12" s="147"/>
      <c r="ID12" s="147"/>
      <c r="IE12" s="147"/>
      <c r="IF12" s="147"/>
      <c r="IG12" s="147"/>
      <c r="IH12" s="147"/>
      <c r="II12" s="147"/>
      <c r="IJ12" s="147"/>
      <c r="IK12" s="147"/>
      <c r="IL12" s="147"/>
      <c r="IM12" s="147"/>
      <c r="IN12" s="147"/>
      <c r="IO12" s="147"/>
      <c r="IP12" s="147"/>
      <c r="IQ12" s="147"/>
      <c r="IR12" s="147"/>
      <c r="IS12" s="147"/>
      <c r="IT12" s="147"/>
      <c r="IU12" s="147"/>
      <c r="IV12" s="147"/>
      <c r="IW12" s="147"/>
      <c r="IX12" s="147"/>
      <c r="IY12" s="147"/>
      <c r="IZ12" s="147"/>
      <c r="JA12" s="147"/>
      <c r="JB12" s="147"/>
      <c r="JC12" s="147"/>
      <c r="JD12" s="147"/>
      <c r="JE12" s="147"/>
      <c r="JF12" s="147"/>
      <c r="JG12" s="147"/>
      <c r="JH12" s="147"/>
      <c r="JI12" s="147"/>
      <c r="JJ12" s="147"/>
      <c r="JK12" s="147"/>
      <c r="JL12" s="147"/>
      <c r="JM12" s="147"/>
      <c r="JN12" s="147"/>
      <c r="JO12" s="147"/>
      <c r="JP12" s="147"/>
      <c r="JQ12" s="147"/>
      <c r="JR12" s="147"/>
      <c r="JS12" s="147"/>
      <c r="JT12" s="147"/>
      <c r="JU12" s="147"/>
      <c r="JV12" s="147"/>
      <c r="JW12" s="147"/>
      <c r="JX12" s="147"/>
      <c r="JY12" s="147"/>
      <c r="JZ12" s="147"/>
      <c r="KA12" s="147"/>
      <c r="KB12" s="147"/>
      <c r="KC12" s="147"/>
      <c r="KD12" s="147"/>
      <c r="KE12" s="147"/>
      <c r="KF12" s="147"/>
      <c r="KG12" s="147"/>
      <c r="KH12" s="147"/>
      <c r="KI12" s="147"/>
      <c r="KJ12" s="147"/>
      <c r="KK12" s="147"/>
      <c r="KL12" s="147"/>
      <c r="KM12" s="147"/>
      <c r="KN12" s="147"/>
      <c r="KO12" s="147"/>
      <c r="KP12" s="147"/>
      <c r="KQ12" s="147"/>
      <c r="KR12" s="147"/>
      <c r="KS12" s="147"/>
      <c r="KT12" s="147"/>
      <c r="KU12" s="147"/>
      <c r="KV12" s="147"/>
      <c r="KW12" s="147"/>
      <c r="KX12" s="147"/>
      <c r="KY12" s="147"/>
      <c r="KZ12" s="147"/>
      <c r="LA12" s="147"/>
      <c r="LB12" s="147"/>
      <c r="LC12" s="147"/>
      <c r="LD12" s="147"/>
      <c r="LE12" s="147"/>
      <c r="LF12" s="147"/>
      <c r="LG12" s="147"/>
      <c r="LH12" s="147"/>
      <c r="LI12" s="147"/>
      <c r="LJ12" s="147"/>
      <c r="LK12" s="147"/>
      <c r="LL12" s="147"/>
      <c r="LM12" s="147"/>
      <c r="LN12" s="147"/>
      <c r="LO12" s="147"/>
      <c r="LP12" s="147"/>
      <c r="LQ12" s="147"/>
      <c r="LR12" s="147"/>
      <c r="LS12" s="147"/>
      <c r="LT12" s="147"/>
      <c r="LU12" s="147"/>
      <c r="LV12" s="147"/>
      <c r="LW12" s="147"/>
      <c r="LX12" s="147"/>
      <c r="LY12" s="147"/>
      <c r="LZ12" s="147"/>
      <c r="MA12" s="147"/>
      <c r="MB12" s="147"/>
      <c r="MC12" s="147"/>
      <c r="MD12" s="147"/>
      <c r="ME12" s="147"/>
      <c r="MF12" s="147"/>
      <c r="MG12" s="147"/>
      <c r="MH12" s="147"/>
      <c r="MI12" s="147"/>
      <c r="MJ12" s="147"/>
      <c r="MK12" s="147"/>
      <c r="ML12" s="147"/>
      <c r="MM12" s="147"/>
      <c r="MN12" s="147"/>
      <c r="MO12" s="147"/>
      <c r="MP12" s="147"/>
      <c r="MQ12" s="147"/>
      <c r="MR12" s="147"/>
      <c r="MS12" s="147"/>
      <c r="MT12" s="147"/>
      <c r="MU12" s="147"/>
      <c r="MV12" s="147"/>
      <c r="MW12" s="147"/>
      <c r="MX12" s="147"/>
      <c r="MY12" s="147"/>
      <c r="MZ12" s="147"/>
      <c r="NA12" s="147"/>
      <c r="NB12" s="147"/>
      <c r="NC12" s="147"/>
      <c r="ND12" s="147"/>
      <c r="NE12" s="147"/>
      <c r="NF12" s="147"/>
      <c r="NG12" s="147"/>
      <c r="NH12" s="147"/>
      <c r="NI12" s="147"/>
      <c r="NJ12" s="147"/>
      <c r="NK12" s="147"/>
      <c r="NL12" s="147"/>
      <c r="NM12" s="147"/>
      <c r="NN12" s="147"/>
      <c r="NO12" s="147"/>
      <c r="NP12" s="147"/>
      <c r="NQ12" s="147"/>
      <c r="NR12" s="147"/>
      <c r="NS12" s="147"/>
      <c r="NT12" s="147"/>
      <c r="NU12" s="147"/>
      <c r="NV12" s="147"/>
      <c r="NW12" s="147"/>
      <c r="NX12" s="147"/>
      <c r="NY12" s="147"/>
      <c r="NZ12" s="147"/>
      <c r="OA12" s="147"/>
      <c r="OB12" s="147"/>
      <c r="OC12" s="147"/>
      <c r="OD12" s="147"/>
      <c r="OE12" s="147"/>
      <c r="OF12" s="147"/>
      <c r="OG12" s="147"/>
      <c r="OH12" s="147"/>
      <c r="OI12" s="147"/>
      <c r="OJ12" s="147"/>
      <c r="OK12" s="147"/>
      <c r="OL12" s="147"/>
      <c r="OM12" s="147"/>
      <c r="ON12" s="147"/>
      <c r="OO12" s="147"/>
      <c r="OP12" s="147"/>
      <c r="OQ12" s="147"/>
      <c r="OR12" s="147"/>
      <c r="OS12" s="147"/>
      <c r="OT12" s="147"/>
      <c r="OU12" s="147"/>
      <c r="OV12" s="147"/>
      <c r="OW12" s="147"/>
      <c r="OX12" s="147"/>
      <c r="OY12" s="147"/>
      <c r="OZ12" s="147"/>
      <c r="PA12" s="147"/>
      <c r="PB12" s="147"/>
      <c r="PC12" s="147"/>
      <c r="PD12" s="147"/>
      <c r="PE12" s="147"/>
      <c r="PF12" s="147"/>
      <c r="PG12" s="147"/>
      <c r="PH12" s="147"/>
      <c r="PI12" s="147"/>
      <c r="PJ12" s="147"/>
      <c r="PK12" s="147"/>
      <c r="PL12" s="147"/>
      <c r="PM12" s="147"/>
      <c r="PN12" s="147"/>
      <c r="PO12" s="147"/>
      <c r="PP12" s="147"/>
      <c r="PQ12" s="147"/>
      <c r="PR12" s="147"/>
      <c r="PS12" s="147"/>
      <c r="PT12" s="147"/>
      <c r="PU12" s="147"/>
      <c r="PV12" s="147"/>
      <c r="PW12" s="147"/>
      <c r="PX12" s="147"/>
      <c r="PY12" s="147"/>
      <c r="PZ12" s="147"/>
      <c r="QA12" s="147"/>
      <c r="QB12" s="147"/>
      <c r="QC12" s="147"/>
      <c r="QD12" s="147"/>
      <c r="QE12" s="147"/>
      <c r="QF12" s="147"/>
      <c r="QG12" s="147"/>
      <c r="QH12" s="147"/>
      <c r="QI12" s="147"/>
      <c r="QJ12" s="147"/>
      <c r="QK12" s="147"/>
      <c r="QL12" s="147"/>
      <c r="QM12" s="147"/>
      <c r="QN12" s="147"/>
      <c r="QO12" s="147"/>
      <c r="QP12" s="147"/>
      <c r="QQ12" s="147"/>
      <c r="QR12" s="147"/>
      <c r="QS12" s="147"/>
      <c r="QT12" s="147"/>
      <c r="QU12" s="147"/>
      <c r="QV12" s="147"/>
      <c r="QW12" s="147"/>
      <c r="QX12" s="147"/>
      <c r="QY12" s="147"/>
      <c r="QZ12" s="147"/>
      <c r="RA12" s="147"/>
      <c r="RB12" s="147"/>
      <c r="RC12" s="147"/>
      <c r="RD12" s="147"/>
      <c r="RE12" s="147"/>
      <c r="RF12" s="147"/>
      <c r="RG12" s="147"/>
      <c r="RH12" s="147"/>
      <c r="RI12" s="147"/>
      <c r="RJ12" s="147"/>
      <c r="RK12" s="147"/>
      <c r="RL12" s="147"/>
      <c r="RM12" s="147"/>
      <c r="RN12" s="147"/>
      <c r="RO12" s="147"/>
      <c r="RP12" s="147"/>
      <c r="RQ12" s="147"/>
      <c r="RR12" s="147"/>
      <c r="RS12" s="147"/>
      <c r="RT12" s="147"/>
      <c r="RU12" s="147"/>
      <c r="RV12" s="147"/>
      <c r="RW12" s="147"/>
      <c r="RX12" s="147"/>
      <c r="RY12" s="147"/>
      <c r="RZ12" s="147"/>
      <c r="SA12" s="147"/>
      <c r="SB12" s="147"/>
      <c r="SC12" s="147"/>
      <c r="SD12" s="147"/>
      <c r="SE12" s="147"/>
      <c r="SF12" s="147"/>
      <c r="SG12" s="147"/>
      <c r="SH12" s="147"/>
      <c r="SI12" s="147"/>
      <c r="SJ12" s="147"/>
      <c r="SK12" s="147"/>
      <c r="SL12" s="147"/>
      <c r="SM12" s="147"/>
      <c r="SN12" s="147"/>
      <c r="SO12" s="147"/>
      <c r="SP12" s="147"/>
      <c r="SQ12" s="147"/>
      <c r="SR12" s="147"/>
      <c r="SS12" s="147"/>
      <c r="ST12" s="147"/>
      <c r="SU12" s="147"/>
      <c r="SV12" s="147"/>
      <c r="SW12" s="147"/>
      <c r="SX12" s="147"/>
      <c r="SY12" s="147"/>
      <c r="SZ12" s="147"/>
      <c r="TA12" s="147"/>
      <c r="TB12" s="147"/>
      <c r="TC12" s="147"/>
      <c r="TD12" s="147"/>
      <c r="TE12" s="147"/>
      <c r="TF12" s="147"/>
      <c r="TG12" s="147"/>
      <c r="TH12" s="147"/>
      <c r="TI12" s="147"/>
      <c r="TJ12" s="147"/>
      <c r="TK12" s="147"/>
      <c r="TL12" s="147"/>
      <c r="TM12" s="147"/>
      <c r="TN12" s="147"/>
      <c r="TO12" s="147"/>
      <c r="TP12" s="147"/>
      <c r="TQ12" s="147"/>
      <c r="TR12" s="147"/>
      <c r="TS12" s="147"/>
      <c r="TT12" s="147"/>
      <c r="TU12" s="147"/>
      <c r="TV12" s="147"/>
      <c r="TW12" s="147"/>
      <c r="TX12" s="147"/>
      <c r="TY12" s="147"/>
      <c r="TZ12" s="147"/>
      <c r="UA12" s="147"/>
      <c r="UB12" s="147"/>
      <c r="UC12" s="147"/>
      <c r="UD12" s="147"/>
      <c r="UE12" s="147"/>
      <c r="UF12" s="147"/>
      <c r="UG12" s="147"/>
      <c r="UH12" s="147"/>
      <c r="UI12" s="147"/>
      <c r="UJ12" s="147"/>
      <c r="UK12" s="147"/>
      <c r="UL12" s="147"/>
      <c r="UM12" s="147"/>
      <c r="UN12" s="147"/>
      <c r="UO12" s="147"/>
      <c r="UP12" s="147"/>
      <c r="UQ12" s="147"/>
      <c r="UR12" s="147"/>
      <c r="US12" s="147"/>
      <c r="UT12" s="147"/>
      <c r="UU12" s="147"/>
      <c r="UV12" s="147"/>
      <c r="UW12" s="147"/>
      <c r="UX12" s="147"/>
      <c r="UY12" s="147"/>
      <c r="UZ12" s="147"/>
      <c r="VA12" s="147"/>
      <c r="VB12" s="147"/>
      <c r="VC12" s="147"/>
      <c r="VD12" s="147"/>
      <c r="VE12" s="147"/>
      <c r="VF12" s="147"/>
      <c r="VG12" s="147"/>
      <c r="VH12" s="147"/>
      <c r="VI12" s="147"/>
      <c r="VJ12" s="147"/>
      <c r="VK12" s="147"/>
      <c r="VL12" s="147"/>
      <c r="VM12" s="147"/>
      <c r="VN12" s="147"/>
      <c r="VO12" s="147"/>
      <c r="VP12" s="147"/>
      <c r="VQ12" s="147"/>
      <c r="VR12" s="147"/>
      <c r="VS12" s="147"/>
      <c r="VT12" s="147"/>
      <c r="VU12" s="147"/>
      <c r="VV12" s="147"/>
      <c r="VW12" s="147"/>
      <c r="VX12" s="147"/>
      <c r="VY12" s="147"/>
      <c r="VZ12" s="147"/>
      <c r="WA12" s="147"/>
      <c r="WB12" s="147"/>
      <c r="WC12" s="147"/>
      <c r="WD12" s="147"/>
      <c r="WE12" s="147"/>
      <c r="WF12" s="147"/>
      <c r="WG12" s="147"/>
      <c r="WH12" s="147"/>
      <c r="WI12" s="147"/>
      <c r="WJ12" s="147"/>
      <c r="WK12" s="147"/>
      <c r="WL12" s="147"/>
      <c r="WM12" s="147"/>
      <c r="WN12" s="147"/>
      <c r="WO12" s="147"/>
      <c r="WP12" s="147"/>
      <c r="WQ12" s="147"/>
      <c r="WR12" s="147"/>
      <c r="WS12" s="147"/>
      <c r="WT12" s="147"/>
      <c r="WU12" s="147"/>
      <c r="WV12" s="147"/>
      <c r="WW12" s="147"/>
      <c r="WX12" s="147"/>
      <c r="WY12" s="147"/>
      <c r="WZ12" s="147"/>
      <c r="XA12" s="147"/>
      <c r="XB12" s="147"/>
      <c r="XC12" s="147"/>
      <c r="XD12" s="147"/>
      <c r="XE12" s="147"/>
      <c r="XF12" s="147"/>
      <c r="XG12" s="147"/>
      <c r="XH12" s="147"/>
      <c r="XI12" s="147"/>
      <c r="XJ12" s="147"/>
      <c r="XK12" s="147"/>
      <c r="XL12" s="147"/>
      <c r="XM12" s="147"/>
      <c r="XN12" s="147"/>
      <c r="XO12" s="147"/>
      <c r="XP12" s="147"/>
      <c r="XQ12" s="147"/>
      <c r="XR12" s="147"/>
      <c r="XS12" s="147"/>
      <c r="XT12" s="147"/>
      <c r="XU12" s="147"/>
      <c r="XV12" s="147"/>
      <c r="XW12" s="147"/>
      <c r="XX12" s="147"/>
      <c r="XY12" s="147"/>
      <c r="XZ12" s="147"/>
      <c r="YA12" s="147"/>
      <c r="YB12" s="147"/>
      <c r="YC12" s="147"/>
      <c r="YD12" s="147"/>
      <c r="YE12" s="147"/>
      <c r="YF12" s="147"/>
      <c r="YG12" s="147"/>
      <c r="YH12" s="147"/>
      <c r="YI12" s="147"/>
      <c r="YJ12" s="147"/>
      <c r="YK12" s="147"/>
      <c r="YL12" s="147"/>
      <c r="YM12" s="147"/>
      <c r="YN12" s="147"/>
      <c r="YO12" s="147"/>
      <c r="YP12" s="147"/>
      <c r="YQ12" s="147"/>
      <c r="YR12" s="147"/>
      <c r="YS12" s="147"/>
      <c r="YT12" s="147"/>
      <c r="YU12" s="147"/>
      <c r="YV12" s="147"/>
      <c r="YW12" s="147"/>
      <c r="YX12" s="147"/>
      <c r="YY12" s="147"/>
      <c r="YZ12" s="147"/>
      <c r="ZA12" s="147"/>
      <c r="ZB12" s="147"/>
      <c r="ZC12" s="147"/>
      <c r="ZD12" s="147"/>
      <c r="ZE12" s="147"/>
      <c r="ZF12" s="147"/>
      <c r="ZG12" s="147"/>
      <c r="ZH12" s="147"/>
      <c r="ZI12" s="147"/>
      <c r="ZJ12" s="147"/>
      <c r="ZK12" s="147"/>
      <c r="ZL12" s="147"/>
      <c r="ZM12" s="147"/>
      <c r="ZN12" s="147"/>
      <c r="ZO12" s="147"/>
      <c r="ZP12" s="147"/>
      <c r="ZQ12" s="147"/>
      <c r="ZR12" s="147"/>
      <c r="ZS12" s="147"/>
      <c r="ZT12" s="147"/>
      <c r="ZU12" s="147"/>
      <c r="ZV12" s="147"/>
      <c r="ZW12" s="147"/>
      <c r="ZX12" s="147"/>
      <c r="ZY12" s="147"/>
      <c r="ZZ12" s="147"/>
      <c r="AAA12" s="147"/>
      <c r="AAB12" s="147"/>
      <c r="AAC12" s="147"/>
      <c r="AAD12" s="147"/>
      <c r="AAE12" s="147"/>
      <c r="AAF12" s="147"/>
      <c r="AAG12" s="147"/>
      <c r="AAH12" s="147"/>
      <c r="AAI12" s="147"/>
      <c r="AAJ12" s="147"/>
      <c r="AAK12" s="147"/>
      <c r="AAL12" s="147"/>
      <c r="AAM12" s="147"/>
      <c r="AAN12" s="147"/>
      <c r="AAO12" s="147"/>
      <c r="AAP12" s="147"/>
      <c r="AAQ12" s="147"/>
      <c r="AAR12" s="147"/>
      <c r="AAS12" s="147"/>
      <c r="AAT12" s="147"/>
      <c r="AAU12" s="147"/>
      <c r="AAV12" s="147"/>
      <c r="AAW12" s="147"/>
      <c r="AAX12" s="147"/>
      <c r="AAY12" s="147"/>
      <c r="AAZ12" s="147"/>
      <c r="ABA12" s="147"/>
      <c r="ABB12" s="147"/>
      <c r="ABC12" s="147"/>
      <c r="ABD12" s="147"/>
      <c r="ABE12" s="147"/>
      <c r="ABF12" s="147"/>
      <c r="ABG12" s="147"/>
      <c r="ABH12" s="147"/>
      <c r="ABI12" s="147"/>
      <c r="ABJ12" s="147"/>
      <c r="ABK12" s="147"/>
      <c r="ABL12" s="147"/>
      <c r="ABM12" s="147"/>
      <c r="ABN12" s="147"/>
      <c r="ABO12" s="147"/>
      <c r="ABP12" s="147"/>
      <c r="ABQ12" s="147"/>
      <c r="ABR12" s="147"/>
      <c r="ABS12" s="147"/>
      <c r="ABT12" s="147"/>
      <c r="ABU12" s="147"/>
      <c r="ABV12" s="147"/>
      <c r="ABW12" s="147"/>
      <c r="ABX12" s="147"/>
      <c r="ABY12" s="147"/>
      <c r="ABZ12" s="147"/>
      <c r="ACA12" s="147"/>
      <c r="ACB12" s="147"/>
      <c r="ACC12" s="147"/>
      <c r="ACD12" s="147"/>
      <c r="ACE12" s="147"/>
      <c r="ACF12" s="147"/>
      <c r="ACG12" s="147"/>
      <c r="ACH12" s="147"/>
      <c r="ACI12" s="147"/>
      <c r="ACJ12" s="147"/>
      <c r="ACK12" s="147"/>
      <c r="ACL12" s="147"/>
      <c r="ACM12" s="147"/>
      <c r="ACN12" s="147"/>
      <c r="ACO12" s="147"/>
      <c r="ACP12" s="147"/>
      <c r="ACQ12" s="147"/>
      <c r="ACR12" s="147"/>
      <c r="ACS12" s="147"/>
      <c r="ACT12" s="147"/>
      <c r="ACU12" s="147"/>
      <c r="ACV12" s="147"/>
      <c r="ACW12" s="147"/>
      <c r="ACX12" s="147"/>
      <c r="ACY12" s="147"/>
      <c r="ACZ12" s="147"/>
      <c r="ADA12" s="147"/>
      <c r="ADB12" s="147"/>
      <c r="ADC12" s="147"/>
      <c r="ADD12" s="147"/>
      <c r="ADE12" s="147"/>
      <c r="ADF12" s="147"/>
      <c r="ADG12" s="147"/>
      <c r="ADH12" s="147"/>
      <c r="ADI12" s="147"/>
      <c r="ADJ12" s="147"/>
      <c r="ADK12" s="147"/>
      <c r="ADL12" s="147"/>
      <c r="ADM12" s="147"/>
      <c r="ADN12" s="147"/>
      <c r="ADO12" s="147"/>
      <c r="ADP12" s="147"/>
      <c r="ADQ12" s="147"/>
      <c r="ADR12" s="147"/>
      <c r="ADS12" s="147"/>
      <c r="ADT12" s="147"/>
      <c r="ADU12" s="147"/>
      <c r="ADV12" s="147"/>
      <c r="ADW12" s="147"/>
      <c r="ADX12" s="147"/>
      <c r="ADY12" s="147"/>
      <c r="ADZ12" s="147"/>
      <c r="AEA12" s="147"/>
      <c r="AEB12" s="147"/>
      <c r="AEC12" s="147"/>
      <c r="AED12" s="147"/>
      <c r="AEE12" s="147"/>
      <c r="AEF12" s="147"/>
      <c r="AEG12" s="147"/>
      <c r="AEH12" s="147"/>
      <c r="AEI12" s="147"/>
      <c r="AEJ12" s="147"/>
      <c r="AEK12" s="147"/>
      <c r="AEL12" s="147"/>
      <c r="AEM12" s="147"/>
      <c r="AEN12" s="147"/>
      <c r="AEO12" s="147"/>
      <c r="AEP12" s="147"/>
      <c r="AEQ12" s="147"/>
      <c r="AER12" s="147"/>
      <c r="AES12" s="147"/>
      <c r="AET12" s="147"/>
      <c r="AEU12" s="147"/>
      <c r="AEV12" s="147"/>
      <c r="AEW12" s="147"/>
      <c r="AEX12" s="147"/>
      <c r="AEY12" s="147"/>
      <c r="AEZ12" s="147"/>
      <c r="AFA12" s="147"/>
      <c r="AFB12" s="147"/>
      <c r="AFC12" s="147"/>
      <c r="AFD12" s="147"/>
      <c r="AFE12" s="147"/>
      <c r="AFF12" s="147"/>
      <c r="AFG12" s="147"/>
      <c r="AFH12" s="147"/>
      <c r="AFI12" s="147"/>
      <c r="AFJ12" s="147"/>
      <c r="AFK12" s="147"/>
      <c r="AFL12" s="147"/>
      <c r="AFM12" s="147"/>
      <c r="AFN12" s="147"/>
      <c r="AFO12" s="147"/>
      <c r="AFP12" s="147"/>
      <c r="AFQ12" s="147"/>
      <c r="AFR12" s="147"/>
      <c r="AFS12" s="147"/>
      <c r="AFT12" s="147"/>
      <c r="AFU12" s="147"/>
      <c r="AFV12" s="147"/>
      <c r="AFW12" s="147"/>
      <c r="AFX12" s="147"/>
      <c r="AFY12" s="147"/>
      <c r="AFZ12" s="147"/>
      <c r="AGA12" s="147"/>
      <c r="AGB12" s="147"/>
      <c r="AGC12" s="147"/>
      <c r="AGD12" s="147"/>
      <c r="AGE12" s="147"/>
      <c r="AGF12" s="147"/>
      <c r="AGG12" s="147"/>
      <c r="AGH12" s="147"/>
      <c r="AGI12" s="147"/>
      <c r="AGJ12" s="147"/>
      <c r="AGK12" s="147"/>
      <c r="AGL12" s="147"/>
      <c r="AGM12" s="147"/>
      <c r="AGN12" s="147"/>
      <c r="AGO12" s="147"/>
      <c r="AGP12" s="147"/>
      <c r="AGQ12" s="147"/>
      <c r="AGR12" s="147"/>
    </row>
    <row r="13" spans="1:957" x14ac:dyDescent="0.25">
      <c r="A13" s="142" t="s">
        <v>24</v>
      </c>
      <c r="B13" s="150" t="s">
        <v>26</v>
      </c>
    </row>
    <row r="14" spans="1:957" x14ac:dyDescent="0.25">
      <c r="B14" s="154" t="s">
        <v>25</v>
      </c>
    </row>
    <row r="17" spans="1:19" x14ac:dyDescent="0.25">
      <c r="A17" s="143" t="s">
        <v>42</v>
      </c>
    </row>
    <row r="18" spans="1:19" x14ac:dyDescent="0.25">
      <c r="A18" s="145" t="s">
        <v>23</v>
      </c>
      <c r="B18" s="201" t="s">
        <v>109</v>
      </c>
      <c r="C18" s="201"/>
      <c r="D18" s="201"/>
      <c r="E18" s="201"/>
      <c r="F18" s="201"/>
      <c r="G18" s="201"/>
      <c r="H18" s="201"/>
      <c r="I18" s="201"/>
      <c r="J18" s="201"/>
      <c r="K18" s="201"/>
      <c r="L18" s="201"/>
      <c r="M18" s="201"/>
      <c r="N18" s="201"/>
      <c r="O18" s="201"/>
      <c r="P18" s="201"/>
    </row>
    <row r="19" spans="1:19" s="157" customFormat="1" ht="15.75" customHeight="1" x14ac:dyDescent="0.25">
      <c r="A19" s="144"/>
      <c r="B19" s="125" t="s">
        <v>110</v>
      </c>
      <c r="C19" s="22"/>
      <c r="D19" s="22"/>
      <c r="E19" s="155"/>
      <c r="F19" s="155"/>
      <c r="G19" s="155"/>
      <c r="H19" s="155"/>
      <c r="I19" s="155"/>
      <c r="J19" s="155"/>
      <c r="K19" s="155"/>
      <c r="L19" s="156"/>
      <c r="M19" s="156"/>
      <c r="N19" s="156"/>
      <c r="O19" s="156"/>
      <c r="P19" s="156"/>
      <c r="Q19" s="27"/>
      <c r="R19" s="27"/>
      <c r="S19" s="27"/>
    </row>
    <row r="20" spans="1:19" x14ac:dyDescent="0.25">
      <c r="A20" s="142" t="s">
        <v>24</v>
      </c>
      <c r="B20" s="150" t="s">
        <v>26</v>
      </c>
    </row>
    <row r="21" spans="1:19" x14ac:dyDescent="0.25">
      <c r="B21" s="151" t="s">
        <v>25</v>
      </c>
    </row>
  </sheetData>
  <mergeCells count="3">
    <mergeCell ref="B11:N11"/>
    <mergeCell ref="B4:P4"/>
    <mergeCell ref="B18:P18"/>
  </mergeCells>
  <hyperlinks>
    <hyperlink ref="A3" location="'ISS Daily Infographic_Data'!A1" display="Sheet &quot;ISS Daily Infographic Data&quot;."/>
    <hyperlink ref="B7" r:id="rId1"/>
    <hyperlink ref="A10" location="'ISS Daily Infographic_Data'!A1" display="Sheet &quot;ISS Daily Infographic Data&quot;."/>
    <hyperlink ref="B14" r:id="rId2"/>
    <hyperlink ref="A17" location="'ISS Daily Infographic_Data'!A1" display="Sheet &quot;ISS Daily Infographic Data&quot;."/>
    <hyperlink ref="B21" r:id="rId3"/>
  </hyperlinks>
  <pageMargins left="0.7" right="0.7" top="0.75" bottom="0.75" header="0.3" footer="0.3"/>
  <pageSetup paperSize="9"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K29"/>
  <sheetViews>
    <sheetView topLeftCell="A7" workbookViewId="0">
      <pane xSplit="1" topLeftCell="B1" activePane="topRight" state="frozen"/>
      <selection activeCell="A6" sqref="A6"/>
      <selection pane="topRight" activeCell="B27" sqref="B27"/>
    </sheetView>
  </sheetViews>
  <sheetFormatPr baseColWidth="10" defaultRowHeight="15.75" x14ac:dyDescent="0.25"/>
  <cols>
    <col min="1" max="1" width="11" style="11"/>
    <col min="2" max="2" width="9.25" style="11" customWidth="1"/>
    <col min="3" max="3" width="7.75" style="11" customWidth="1"/>
    <col min="4" max="4" width="9.5" style="11" customWidth="1"/>
    <col min="5" max="5" width="4.75" style="11" customWidth="1"/>
    <col min="6" max="6" width="9.5" style="11" customWidth="1"/>
    <col min="7" max="7" width="4.75" style="11" customWidth="1"/>
    <col min="8" max="8" width="5.625" style="196" customWidth="1"/>
    <col min="9" max="9" width="4.75" style="196" customWidth="1"/>
    <col min="10" max="10" width="5.625" style="196" customWidth="1"/>
    <col min="11" max="11" width="4.75" style="196" customWidth="1"/>
    <col min="12" max="12" width="7.375" style="196" customWidth="1"/>
    <col min="13" max="13" width="5.625" style="196" customWidth="1"/>
    <col min="14" max="14" width="4.75" style="196" customWidth="1"/>
    <col min="15" max="21" width="6.125" style="196" customWidth="1"/>
    <col min="22" max="22" width="6.125" style="196" bestFit="1" customWidth="1"/>
    <col min="23" max="23" width="5.5" style="196" customWidth="1"/>
    <col min="24" max="24" width="6.125" style="196" bestFit="1" customWidth="1"/>
    <col min="25" max="26" width="5.5" style="196" customWidth="1"/>
    <col min="27" max="27" width="8.125" style="196" bestFit="1" customWidth="1"/>
    <col min="28" max="28" width="5.5" style="196" customWidth="1"/>
    <col min="29" max="29" width="6.125" style="196" bestFit="1" customWidth="1"/>
    <col min="30" max="30" width="5.25" style="196" bestFit="1" customWidth="1"/>
    <col min="31" max="31" width="6.125" style="196" bestFit="1" customWidth="1"/>
    <col min="32" max="32" width="5.25" style="196" bestFit="1" customWidth="1"/>
    <col min="33" max="33" width="7.25" style="196" bestFit="1" customWidth="1"/>
    <col min="34" max="34" width="8.125" style="196" bestFit="1" customWidth="1"/>
    <col min="35" max="35" width="5.25" style="196" bestFit="1" customWidth="1"/>
    <col min="36" max="50" width="5.75" style="196" customWidth="1"/>
    <col min="51" max="51" width="5.25" style="196" bestFit="1" customWidth="1"/>
    <col min="52" max="52" width="5.75" style="196" customWidth="1"/>
    <col min="53" max="53" width="5.25" style="196" bestFit="1" customWidth="1"/>
    <col min="54" max="57" width="5.75" style="196" customWidth="1"/>
    <col min="58" max="58" width="3.75" style="196" customWidth="1"/>
    <col min="59" max="59" width="5.75" style="196" customWidth="1"/>
    <col min="60" max="60" width="3.75" style="196" customWidth="1"/>
    <col min="61" max="64" width="5.75" style="196" customWidth="1"/>
    <col min="65" max="65" width="3.75" style="196" customWidth="1"/>
    <col min="66" max="66" width="5.75" style="196" customWidth="1"/>
    <col min="67" max="67" width="3.75" style="196" customWidth="1"/>
    <col min="68" max="71" width="5.75" style="196" customWidth="1"/>
    <col min="72" max="72" width="3.75" style="196" customWidth="1"/>
    <col min="73" max="73" width="5.75" style="196" customWidth="1"/>
    <col min="74" max="74" width="3.75" style="196" customWidth="1"/>
    <col min="75" max="78" width="5.75" style="196" customWidth="1"/>
    <col min="79" max="79" width="3.75" style="196" customWidth="1"/>
    <col min="80" max="80" width="5.75" style="196" customWidth="1"/>
    <col min="81" max="81" width="3.75" style="196" customWidth="1"/>
    <col min="82" max="85" width="5.75" style="196" customWidth="1"/>
    <col min="86" max="86" width="3.75" style="196" customWidth="1"/>
    <col min="87" max="87" width="5.75" style="196" customWidth="1"/>
    <col min="88" max="88" width="3.75" style="196" customWidth="1"/>
    <col min="89" max="92" width="5.75" style="196" customWidth="1"/>
    <col min="93" max="93" width="5.5" style="196" bestFit="1" customWidth="1"/>
    <col min="94" max="94" width="5.75" style="196" customWidth="1"/>
    <col min="95" max="95" width="3.75" style="196" customWidth="1"/>
    <col min="96" max="98" width="5.75" style="196" customWidth="1"/>
    <col min="99" max="99" width="7.75" style="196" customWidth="1"/>
    <col min="100" max="100" width="5.5" style="196" bestFit="1" customWidth="1"/>
    <col min="101" max="101" width="7.75" style="196" customWidth="1"/>
    <col min="102" max="102" width="4.75" style="196" bestFit="1" customWidth="1"/>
    <col min="103" max="103" width="7.75" style="196" customWidth="1"/>
    <col min="104" max="104" width="8.125" style="196" bestFit="1" customWidth="1"/>
    <col min="105" max="105" width="7.125" style="196" customWidth="1"/>
    <col min="106" max="106" width="5.75" style="196" customWidth="1"/>
    <col min="107" max="107" width="4.875" style="196" customWidth="1"/>
    <col min="108" max="108" width="5.75" style="196" customWidth="1"/>
    <col min="109" max="109" width="4.875" style="196" customWidth="1"/>
    <col min="110" max="110" width="7.25" style="196" customWidth="1"/>
    <col min="111" max="111" width="8.125" style="196" bestFit="1" customWidth="1"/>
    <col min="112" max="112" width="6" style="196" customWidth="1"/>
    <col min="113" max="113" width="5.75" style="196" customWidth="1"/>
    <col min="114" max="114" width="6.875" style="196" bestFit="1" customWidth="1"/>
    <col min="115" max="115" width="5.75" style="196" customWidth="1"/>
    <col min="116" max="116" width="9.375" style="196" bestFit="1" customWidth="1"/>
    <col min="117" max="117" width="7.25" style="196" bestFit="1" customWidth="1"/>
    <col min="118" max="118" width="8.125" style="196" bestFit="1" customWidth="1"/>
    <col min="119" max="119" width="6" style="196" customWidth="1"/>
    <col min="120" max="120" width="4.375" style="196" bestFit="1" customWidth="1"/>
    <col min="121" max="121" width="6.875" style="196" bestFit="1" customWidth="1"/>
    <col min="122" max="122" width="5.75" style="196" bestFit="1" customWidth="1"/>
    <col min="123" max="123" width="3.5" style="196" bestFit="1" customWidth="1"/>
    <col min="124" max="124" width="7.25" style="196" bestFit="1" customWidth="1"/>
    <col min="125" max="125" width="8.125" style="196" bestFit="1" customWidth="1"/>
    <col min="126" max="126" width="3.5" style="196" bestFit="1" customWidth="1"/>
    <col min="127" max="994" width="11" style="11"/>
  </cols>
  <sheetData>
    <row r="1" spans="1:999" s="3" customFormat="1" ht="18.75" x14ac:dyDescent="0.3">
      <c r="A1" s="1" t="s">
        <v>83</v>
      </c>
      <c r="B1" s="2"/>
      <c r="C1" s="2"/>
      <c r="D1" s="2"/>
      <c r="E1" s="2"/>
      <c r="F1" s="2"/>
      <c r="G1" s="2"/>
      <c r="H1" s="190"/>
      <c r="I1" s="190"/>
      <c r="J1" s="190"/>
      <c r="K1" s="190"/>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0"/>
      <c r="AR1" s="190"/>
      <c r="AS1" s="190"/>
      <c r="AT1" s="190"/>
      <c r="AU1" s="190"/>
      <c r="AV1" s="190"/>
      <c r="AW1" s="190"/>
      <c r="AX1" s="190"/>
      <c r="AY1" s="190"/>
      <c r="AZ1" s="190"/>
      <c r="BA1" s="190"/>
      <c r="BB1" s="190"/>
      <c r="BC1" s="190"/>
      <c r="BD1" s="190"/>
      <c r="BE1" s="190"/>
      <c r="BF1" s="190"/>
      <c r="BG1" s="190"/>
      <c r="BH1" s="190"/>
      <c r="BI1" s="190"/>
      <c r="BJ1" s="190"/>
      <c r="BK1" s="190"/>
      <c r="BL1" s="190"/>
      <c r="BM1" s="190"/>
      <c r="BN1" s="190"/>
      <c r="BO1" s="190"/>
      <c r="BP1" s="190"/>
      <c r="BQ1" s="190"/>
      <c r="BR1" s="190"/>
      <c r="BS1" s="190"/>
      <c r="BT1" s="190"/>
      <c r="BU1" s="190"/>
      <c r="BV1" s="190"/>
      <c r="BW1" s="190"/>
      <c r="BX1" s="190"/>
      <c r="BY1" s="190"/>
      <c r="BZ1" s="190"/>
      <c r="CA1" s="190"/>
      <c r="CB1" s="190"/>
      <c r="CC1" s="190"/>
      <c r="CD1" s="190"/>
      <c r="CE1" s="190"/>
      <c r="CF1" s="190"/>
      <c r="CG1" s="190"/>
      <c r="CH1" s="190"/>
      <c r="CI1" s="190"/>
      <c r="CJ1" s="190"/>
      <c r="CK1" s="190"/>
      <c r="CL1" s="190"/>
      <c r="CM1" s="190"/>
      <c r="CN1" s="190"/>
      <c r="CO1" s="190"/>
      <c r="CP1" s="190"/>
      <c r="CQ1" s="190"/>
      <c r="CR1" s="190"/>
      <c r="CS1" s="190"/>
      <c r="CT1" s="190"/>
      <c r="CU1" s="190"/>
      <c r="CV1" s="190"/>
      <c r="CW1" s="190"/>
      <c r="CX1" s="190"/>
      <c r="CY1" s="190"/>
      <c r="CZ1" s="190"/>
      <c r="DA1" s="190"/>
      <c r="DB1" s="190"/>
      <c r="DC1" s="190"/>
      <c r="DD1" s="190"/>
      <c r="DE1" s="190"/>
      <c r="DF1" s="190"/>
      <c r="DG1" s="190"/>
      <c r="DH1" s="190"/>
      <c r="DI1" s="190"/>
      <c r="DJ1" s="190"/>
      <c r="DK1" s="190"/>
      <c r="DL1" s="190"/>
      <c r="DM1" s="190"/>
      <c r="DN1" s="190"/>
      <c r="DO1" s="190"/>
      <c r="DP1" s="190"/>
      <c r="DQ1" s="190"/>
      <c r="DR1" s="190"/>
      <c r="DS1" s="190"/>
      <c r="DT1" s="190"/>
      <c r="DU1" s="190"/>
      <c r="DV1" s="190"/>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row>
    <row r="2" spans="1:999" s="6" customFormat="1" ht="12.75" x14ac:dyDescent="0.2">
      <c r="A2" s="5" t="s">
        <v>49</v>
      </c>
      <c r="B2" s="5"/>
      <c r="C2" s="5"/>
      <c r="D2" s="5"/>
      <c r="E2" s="5"/>
      <c r="F2" s="5"/>
      <c r="G2" s="5"/>
      <c r="H2" s="191"/>
      <c r="I2" s="191"/>
      <c r="J2" s="191"/>
      <c r="K2" s="191"/>
      <c r="L2" s="191"/>
      <c r="M2" s="191"/>
      <c r="N2" s="191"/>
      <c r="O2" s="191"/>
      <c r="P2" s="191"/>
      <c r="Q2" s="191"/>
      <c r="R2" s="191"/>
      <c r="S2" s="191"/>
      <c r="T2" s="191"/>
      <c r="U2" s="191"/>
      <c r="V2" s="191"/>
      <c r="W2" s="191"/>
      <c r="X2" s="191"/>
      <c r="Y2" s="191"/>
      <c r="Z2" s="191"/>
      <c r="AA2" s="191"/>
      <c r="AB2" s="191"/>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8"/>
      <c r="CO2" s="48"/>
      <c r="CP2" s="48"/>
      <c r="CQ2" s="48"/>
      <c r="CR2" s="48"/>
      <c r="CS2" s="48"/>
      <c r="CT2" s="48"/>
      <c r="CU2" s="48"/>
      <c r="CV2" s="48"/>
      <c r="CW2" s="48"/>
      <c r="CX2" s="48"/>
      <c r="CY2" s="48"/>
      <c r="CZ2" s="192"/>
      <c r="DA2" s="192"/>
      <c r="DB2" s="192"/>
      <c r="DC2" s="192"/>
      <c r="DD2" s="192"/>
      <c r="DE2" s="192"/>
      <c r="DF2" s="192"/>
      <c r="DG2" s="192"/>
      <c r="DH2" s="192"/>
      <c r="DI2" s="192"/>
      <c r="DJ2" s="192"/>
      <c r="DK2" s="192"/>
      <c r="DL2" s="192"/>
      <c r="DM2" s="192"/>
      <c r="DN2" s="192"/>
      <c r="DO2" s="192"/>
      <c r="DP2" s="192"/>
      <c r="DQ2" s="192"/>
      <c r="DR2" s="192"/>
      <c r="DS2" s="192"/>
      <c r="DT2" s="192"/>
      <c r="DU2" s="192"/>
      <c r="DV2" s="192"/>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row>
    <row r="3" spans="1:999" s="6" customFormat="1" ht="12.75" x14ac:dyDescent="0.2">
      <c r="A3" s="4" t="s">
        <v>0</v>
      </c>
      <c r="B3" s="5"/>
      <c r="C3" s="5"/>
      <c r="D3" s="5"/>
      <c r="E3" s="5"/>
      <c r="F3" s="5"/>
      <c r="G3" s="5"/>
      <c r="H3" s="191"/>
      <c r="I3" s="191"/>
      <c r="J3" s="191"/>
      <c r="K3" s="191"/>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191"/>
      <c r="AR3" s="191"/>
      <c r="AS3" s="191"/>
      <c r="AT3" s="191"/>
      <c r="AU3" s="191"/>
      <c r="AV3" s="191"/>
      <c r="AW3" s="191"/>
      <c r="AX3" s="191"/>
      <c r="AY3" s="191"/>
      <c r="AZ3" s="191"/>
      <c r="BA3" s="191"/>
      <c r="BB3" s="191"/>
      <c r="BC3" s="191"/>
      <c r="BD3" s="191"/>
      <c r="BE3" s="191"/>
      <c r="BF3" s="191"/>
      <c r="BG3" s="191"/>
      <c r="BH3" s="191"/>
      <c r="BI3" s="191"/>
      <c r="BJ3" s="191"/>
      <c r="BK3" s="191"/>
      <c r="BL3" s="191"/>
      <c r="BM3" s="191"/>
      <c r="BN3" s="191"/>
      <c r="BO3" s="191"/>
      <c r="BP3" s="191"/>
      <c r="BQ3" s="191"/>
      <c r="BR3" s="191"/>
      <c r="BS3" s="191"/>
      <c r="BT3" s="191"/>
      <c r="BU3" s="191"/>
      <c r="BV3" s="191"/>
      <c r="BW3" s="191"/>
      <c r="BX3" s="191"/>
      <c r="BY3" s="191"/>
      <c r="BZ3" s="191"/>
      <c r="CA3" s="191"/>
      <c r="CB3" s="191"/>
      <c r="CC3" s="191"/>
      <c r="CD3" s="191"/>
      <c r="CE3" s="191"/>
      <c r="CF3" s="191"/>
      <c r="CG3" s="191"/>
      <c r="CH3" s="191"/>
      <c r="CI3" s="191"/>
      <c r="CJ3" s="191"/>
      <c r="CK3" s="191"/>
      <c r="CL3" s="191"/>
      <c r="CM3" s="191"/>
      <c r="CN3" s="191"/>
      <c r="CO3" s="191"/>
      <c r="CP3" s="191"/>
      <c r="CQ3" s="191"/>
      <c r="CR3" s="191"/>
      <c r="CS3" s="191"/>
      <c r="CT3" s="191"/>
      <c r="CU3" s="191"/>
      <c r="CV3" s="191"/>
      <c r="CW3" s="191"/>
      <c r="CX3" s="191"/>
      <c r="CY3" s="191"/>
      <c r="CZ3" s="191"/>
      <c r="DA3" s="191"/>
      <c r="DB3" s="191"/>
      <c r="DC3" s="191"/>
      <c r="DD3" s="191"/>
      <c r="DE3" s="191"/>
      <c r="DF3" s="191"/>
      <c r="DG3" s="191"/>
      <c r="DH3" s="191"/>
      <c r="DI3" s="191"/>
      <c r="DJ3" s="191"/>
      <c r="DK3" s="191"/>
      <c r="DL3" s="191"/>
      <c r="DM3" s="191"/>
      <c r="DN3" s="191"/>
      <c r="DO3" s="191"/>
      <c r="DP3" s="191"/>
      <c r="DQ3" s="191"/>
      <c r="DR3" s="191"/>
      <c r="DS3" s="191"/>
      <c r="DT3" s="191"/>
      <c r="DU3" s="191"/>
      <c r="DV3" s="191"/>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row>
    <row r="4" spans="1:999" s="6" customFormat="1" ht="12.75" x14ac:dyDescent="0.2">
      <c r="A4" s="5"/>
      <c r="B4" s="5"/>
      <c r="C4" s="5"/>
      <c r="D4" s="5"/>
      <c r="E4" s="5"/>
      <c r="F4" s="5"/>
      <c r="G4" s="5"/>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c r="AP4" s="191"/>
      <c r="AQ4" s="191"/>
      <c r="AR4" s="191"/>
      <c r="AS4" s="191"/>
      <c r="AT4" s="191"/>
      <c r="AU4" s="191"/>
      <c r="AV4" s="191"/>
      <c r="AW4" s="191"/>
      <c r="AX4" s="191"/>
      <c r="AY4" s="191"/>
      <c r="AZ4" s="191"/>
      <c r="BA4" s="191"/>
      <c r="BB4" s="191"/>
      <c r="BC4" s="191"/>
      <c r="BD4" s="191"/>
      <c r="BE4" s="191"/>
      <c r="BF4" s="191"/>
      <c r="BG4" s="191"/>
      <c r="BH4" s="191"/>
      <c r="BI4" s="191"/>
      <c r="BJ4" s="191"/>
      <c r="BK4" s="191"/>
      <c r="BL4" s="191"/>
      <c r="BM4" s="191"/>
      <c r="BN4" s="191"/>
      <c r="BO4" s="191"/>
      <c r="BP4" s="191"/>
      <c r="BQ4" s="191"/>
      <c r="BR4" s="191"/>
      <c r="BS4" s="191"/>
      <c r="BT4" s="191"/>
      <c r="BU4" s="191"/>
      <c r="BV4" s="191"/>
      <c r="BW4" s="191"/>
      <c r="BX4" s="191"/>
      <c r="BY4" s="191"/>
      <c r="BZ4" s="191"/>
      <c r="CA4" s="191"/>
      <c r="CB4" s="191"/>
      <c r="CC4" s="191"/>
      <c r="CD4" s="191"/>
      <c r="CE4" s="191"/>
      <c r="CF4" s="191"/>
      <c r="CG4" s="191"/>
      <c r="CH4" s="191"/>
      <c r="CI4" s="191"/>
      <c r="CJ4" s="191"/>
      <c r="CK4" s="191"/>
      <c r="CL4" s="191"/>
      <c r="CM4" s="191"/>
      <c r="CN4" s="191"/>
      <c r="CO4" s="191"/>
      <c r="CP4" s="191"/>
      <c r="CQ4" s="191"/>
      <c r="CR4" s="191"/>
      <c r="CS4" s="191"/>
      <c r="CT4" s="191"/>
      <c r="CU4" s="191"/>
      <c r="CV4" s="191"/>
      <c r="CW4" s="191"/>
      <c r="CX4" s="191"/>
      <c r="CY4" s="191"/>
      <c r="CZ4" s="191"/>
      <c r="DA4" s="191"/>
      <c r="DB4" s="191"/>
      <c r="DC4" s="191"/>
      <c r="DD4" s="191"/>
      <c r="DE4" s="191"/>
      <c r="DF4" s="191"/>
      <c r="DG4" s="191"/>
      <c r="DH4" s="191"/>
      <c r="DI4" s="191"/>
      <c r="DJ4" s="191"/>
      <c r="DK4" s="191"/>
      <c r="DL4" s="191"/>
      <c r="DM4" s="191"/>
      <c r="DN4" s="191"/>
      <c r="DO4" s="191"/>
      <c r="DP4" s="191"/>
      <c r="DQ4" s="191"/>
      <c r="DR4" s="191"/>
      <c r="DS4" s="191"/>
      <c r="DT4" s="191"/>
      <c r="DU4" s="191"/>
      <c r="DV4" s="191"/>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row>
    <row r="5" spans="1:999" s="6" customFormat="1" ht="12.75" x14ac:dyDescent="0.2">
      <c r="A5" s="5"/>
      <c r="B5" s="5"/>
      <c r="C5" s="5"/>
      <c r="D5" s="5"/>
      <c r="E5" s="5"/>
      <c r="F5" s="5"/>
      <c r="G5" s="5"/>
      <c r="H5" s="197" t="s">
        <v>135</v>
      </c>
      <c r="I5" s="191"/>
      <c r="J5" s="191"/>
      <c r="K5" s="191"/>
      <c r="L5" s="191"/>
      <c r="M5" s="191"/>
      <c r="N5" s="191"/>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c r="AS5" s="205"/>
      <c r="AT5" s="205"/>
      <c r="AU5" s="205"/>
      <c r="AV5" s="205"/>
      <c r="AW5" s="205"/>
      <c r="AX5" s="205"/>
      <c r="AY5" s="205"/>
      <c r="AZ5" s="205"/>
      <c r="BA5" s="205"/>
      <c r="BB5" s="205"/>
      <c r="BC5" s="205"/>
      <c r="BD5" s="205"/>
      <c r="BE5" s="205"/>
      <c r="BF5" s="205"/>
      <c r="BG5" s="205"/>
      <c r="BH5" s="205"/>
      <c r="BI5" s="205"/>
      <c r="BJ5" s="205"/>
      <c r="BK5" s="205"/>
      <c r="BL5" s="205"/>
      <c r="BM5" s="205"/>
      <c r="BN5" s="205"/>
      <c r="BO5" s="205"/>
      <c r="BP5" s="205"/>
      <c r="BQ5" s="205"/>
      <c r="BR5" s="205"/>
      <c r="BS5" s="205"/>
      <c r="BT5" s="205"/>
      <c r="BU5" s="205"/>
      <c r="BV5" s="205"/>
      <c r="BW5" s="205"/>
      <c r="BX5" s="205"/>
      <c r="BY5" s="205"/>
      <c r="BZ5" s="205"/>
      <c r="CA5" s="205"/>
      <c r="CB5" s="205"/>
      <c r="CC5" s="205"/>
      <c r="CD5" s="205"/>
      <c r="CE5" s="205"/>
      <c r="CF5" s="205"/>
      <c r="CG5" s="205"/>
      <c r="CH5" s="205"/>
      <c r="CI5" s="205"/>
      <c r="CJ5" s="205"/>
      <c r="CK5" s="205"/>
      <c r="CL5" s="205"/>
      <c r="CM5" s="205"/>
      <c r="CN5" s="205"/>
      <c r="CO5" s="205"/>
      <c r="CP5" s="205"/>
      <c r="CQ5" s="205"/>
      <c r="CR5" s="205"/>
      <c r="CS5" s="205"/>
      <c r="CT5" s="205"/>
      <c r="CU5" s="205"/>
      <c r="CV5" s="205"/>
      <c r="CW5" s="205"/>
      <c r="CX5" s="205"/>
      <c r="CY5" s="205"/>
      <c r="CZ5" s="205"/>
      <c r="DA5" s="205"/>
      <c r="DB5" s="205"/>
      <c r="DC5" s="205"/>
      <c r="DD5" s="205"/>
      <c r="DE5" s="205"/>
      <c r="DF5" s="205"/>
      <c r="DG5" s="205"/>
      <c r="DH5" s="205"/>
      <c r="DI5" s="205"/>
      <c r="DJ5" s="205"/>
      <c r="DK5" s="205"/>
      <c r="DL5" s="205"/>
      <c r="DM5" s="205"/>
      <c r="DN5" s="205"/>
      <c r="DO5" s="205"/>
      <c r="DP5" s="191"/>
      <c r="DQ5" s="191"/>
      <c r="DR5" s="191"/>
      <c r="DS5" s="191"/>
      <c r="DT5" s="191"/>
      <c r="DU5" s="191"/>
      <c r="DV5" s="191"/>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c r="IW5" s="5"/>
      <c r="IX5" s="5"/>
      <c r="IY5" s="5"/>
      <c r="IZ5" s="5"/>
      <c r="JA5" s="5"/>
      <c r="JB5" s="5"/>
      <c r="JC5" s="5"/>
      <c r="JD5" s="5"/>
      <c r="JE5" s="5"/>
      <c r="JF5" s="5"/>
      <c r="JG5" s="5"/>
      <c r="JH5" s="5"/>
      <c r="JI5" s="5"/>
      <c r="JJ5" s="5"/>
      <c r="JK5" s="5"/>
      <c r="JL5" s="5"/>
      <c r="JM5" s="5"/>
      <c r="JN5" s="5"/>
      <c r="JO5" s="5"/>
      <c r="JP5" s="5"/>
      <c r="JQ5" s="5"/>
      <c r="JR5" s="5"/>
      <c r="JS5" s="5"/>
      <c r="JT5" s="5"/>
      <c r="JU5" s="5"/>
      <c r="JV5" s="5"/>
      <c r="JW5" s="5"/>
      <c r="JX5" s="5"/>
      <c r="JY5" s="5"/>
      <c r="JZ5" s="5"/>
      <c r="KA5" s="5"/>
      <c r="KB5" s="5"/>
      <c r="KC5" s="5"/>
      <c r="KD5" s="5"/>
      <c r="KE5" s="5"/>
      <c r="KF5" s="5"/>
      <c r="KG5" s="5"/>
      <c r="KH5" s="5"/>
      <c r="KI5" s="5"/>
      <c r="KJ5" s="5"/>
      <c r="KK5" s="5"/>
      <c r="KL5" s="5"/>
      <c r="KM5" s="5"/>
      <c r="KN5" s="5"/>
      <c r="KO5" s="5"/>
      <c r="KP5" s="5"/>
      <c r="KQ5" s="5"/>
      <c r="KR5" s="5"/>
      <c r="KS5" s="5"/>
      <c r="KT5" s="5"/>
      <c r="KU5" s="5"/>
      <c r="KV5" s="5"/>
      <c r="KW5" s="5"/>
      <c r="KX5" s="5"/>
      <c r="KY5" s="5"/>
      <c r="KZ5" s="5"/>
      <c r="LA5" s="5"/>
      <c r="LB5" s="5"/>
      <c r="LC5" s="5"/>
      <c r="LD5" s="5"/>
      <c r="LE5" s="5"/>
      <c r="LF5" s="5"/>
      <c r="LG5" s="5"/>
      <c r="LH5" s="5"/>
      <c r="LI5" s="5"/>
      <c r="LJ5" s="5"/>
      <c r="LK5" s="5"/>
      <c r="LL5" s="5"/>
      <c r="LM5" s="5"/>
      <c r="LN5" s="5"/>
      <c r="LO5" s="5"/>
      <c r="LP5" s="5"/>
      <c r="LQ5" s="5"/>
      <c r="LR5" s="5"/>
      <c r="LS5" s="5"/>
      <c r="LT5" s="5"/>
      <c r="LU5" s="5"/>
      <c r="LV5" s="5"/>
      <c r="LW5" s="5"/>
      <c r="LX5" s="5"/>
      <c r="LY5" s="5"/>
      <c r="LZ5" s="5"/>
      <c r="MA5" s="5"/>
      <c r="MB5" s="5"/>
      <c r="MC5" s="5"/>
      <c r="MD5" s="5"/>
      <c r="ME5" s="5"/>
      <c r="MF5" s="5"/>
      <c r="MG5" s="5"/>
      <c r="MH5" s="5"/>
      <c r="MI5" s="5"/>
      <c r="MJ5" s="5"/>
      <c r="MK5" s="5"/>
      <c r="ML5" s="5"/>
      <c r="MM5" s="5"/>
      <c r="MN5" s="5"/>
      <c r="MO5" s="5"/>
      <c r="MP5" s="5"/>
      <c r="MQ5" s="5"/>
      <c r="MR5" s="5"/>
      <c r="MS5" s="5"/>
      <c r="MT5" s="5"/>
      <c r="MU5" s="5"/>
      <c r="MV5" s="5"/>
      <c r="MW5" s="5"/>
      <c r="MX5" s="5"/>
      <c r="MY5" s="5"/>
      <c r="MZ5" s="5"/>
      <c r="NA5" s="5"/>
      <c r="NB5" s="5"/>
      <c r="NC5" s="5"/>
      <c r="ND5" s="5"/>
      <c r="NE5" s="5"/>
      <c r="NF5" s="5"/>
      <c r="NG5" s="5"/>
      <c r="NH5" s="5"/>
      <c r="NI5" s="5"/>
      <c r="NJ5" s="5"/>
      <c r="NK5" s="5"/>
      <c r="NL5" s="5"/>
      <c r="NM5" s="5"/>
      <c r="NN5" s="5"/>
      <c r="NO5" s="5"/>
      <c r="NP5" s="5"/>
      <c r="NQ5" s="5"/>
      <c r="NR5" s="5"/>
      <c r="NS5" s="5"/>
      <c r="NT5" s="5"/>
      <c r="NU5" s="5"/>
      <c r="NV5" s="5"/>
      <c r="NW5" s="5"/>
      <c r="NX5" s="5"/>
      <c r="NY5" s="5"/>
      <c r="NZ5" s="5"/>
      <c r="OA5" s="5"/>
      <c r="OB5" s="5"/>
      <c r="OC5" s="5"/>
      <c r="OD5" s="5"/>
      <c r="OE5" s="5"/>
      <c r="OF5" s="5"/>
      <c r="OG5" s="5"/>
      <c r="OH5" s="5"/>
      <c r="OI5" s="5"/>
      <c r="OJ5" s="5"/>
      <c r="OK5" s="5"/>
      <c r="OL5" s="5"/>
      <c r="OM5" s="5"/>
      <c r="ON5" s="5"/>
      <c r="OO5" s="5"/>
      <c r="OP5" s="5"/>
      <c r="OQ5" s="5"/>
      <c r="OR5" s="5"/>
      <c r="OS5" s="5"/>
      <c r="OT5" s="5"/>
      <c r="OU5" s="5"/>
      <c r="OV5" s="5"/>
      <c r="OW5" s="5"/>
      <c r="OX5" s="5"/>
      <c r="OY5" s="5"/>
      <c r="OZ5" s="5"/>
      <c r="PA5" s="5"/>
      <c r="PB5" s="5"/>
      <c r="PC5" s="5"/>
      <c r="PD5" s="5"/>
      <c r="PE5" s="5"/>
      <c r="PF5" s="5"/>
      <c r="PG5" s="5"/>
      <c r="PH5" s="5"/>
      <c r="PI5" s="5"/>
      <c r="PJ5" s="5"/>
      <c r="PK5" s="5"/>
      <c r="PL5" s="5"/>
      <c r="PM5" s="5"/>
      <c r="PN5" s="5"/>
      <c r="PO5" s="5"/>
      <c r="PP5" s="5"/>
      <c r="PQ5" s="5"/>
      <c r="PR5" s="5"/>
      <c r="PS5" s="5"/>
      <c r="PT5" s="5"/>
      <c r="PU5" s="5"/>
      <c r="PV5" s="5"/>
      <c r="PW5" s="5"/>
      <c r="PX5" s="5"/>
      <c r="PY5" s="5"/>
      <c r="PZ5" s="5"/>
      <c r="QA5" s="5"/>
      <c r="QB5" s="5"/>
      <c r="QC5" s="5"/>
      <c r="QD5" s="5"/>
      <c r="QE5" s="5"/>
      <c r="QF5" s="5"/>
      <c r="QG5" s="5"/>
      <c r="QH5" s="5"/>
      <c r="QI5" s="5"/>
      <c r="QJ5" s="5"/>
      <c r="QK5" s="5"/>
      <c r="QL5" s="5"/>
      <c r="QM5" s="5"/>
      <c r="QN5" s="5"/>
      <c r="QO5" s="5"/>
      <c r="QP5" s="5"/>
      <c r="QQ5" s="5"/>
      <c r="QR5" s="5"/>
      <c r="QS5" s="5"/>
      <c r="QT5" s="5"/>
      <c r="QU5" s="5"/>
      <c r="QV5" s="5"/>
      <c r="QW5" s="5"/>
      <c r="QX5" s="5"/>
      <c r="QY5" s="5"/>
      <c r="QZ5" s="5"/>
      <c r="RA5" s="5"/>
      <c r="RB5" s="5"/>
      <c r="RC5" s="5"/>
      <c r="RD5" s="5"/>
      <c r="RE5" s="5"/>
      <c r="RF5" s="5"/>
      <c r="RG5" s="5"/>
      <c r="RH5" s="5"/>
      <c r="RI5" s="5"/>
      <c r="RJ5" s="5"/>
      <c r="RK5" s="5"/>
      <c r="RL5" s="5"/>
      <c r="RM5" s="5"/>
      <c r="RN5" s="5"/>
      <c r="RO5" s="5"/>
      <c r="RP5" s="5"/>
      <c r="RQ5" s="5"/>
      <c r="RR5" s="5"/>
      <c r="RS5" s="5"/>
      <c r="RT5" s="5"/>
      <c r="RU5" s="5"/>
      <c r="RV5" s="5"/>
      <c r="RW5" s="5"/>
      <c r="RX5" s="5"/>
      <c r="RY5" s="5"/>
      <c r="RZ5" s="5"/>
      <c r="SA5" s="5"/>
      <c r="SB5" s="5"/>
      <c r="SC5" s="5"/>
      <c r="SD5" s="5"/>
      <c r="SE5" s="5"/>
      <c r="SF5" s="5"/>
      <c r="SG5" s="5"/>
      <c r="SH5" s="5"/>
      <c r="SI5" s="5"/>
      <c r="SJ5" s="5"/>
      <c r="SK5" s="5"/>
      <c r="SL5" s="5"/>
      <c r="SM5" s="5"/>
      <c r="SN5" s="5"/>
      <c r="SO5" s="5"/>
      <c r="SP5" s="5"/>
      <c r="SQ5" s="5"/>
      <c r="SR5" s="5"/>
      <c r="SS5" s="5"/>
      <c r="ST5" s="5"/>
      <c r="SU5" s="5"/>
      <c r="SV5" s="5"/>
      <c r="SW5" s="5"/>
      <c r="SX5" s="5"/>
      <c r="SY5" s="5"/>
      <c r="SZ5" s="5"/>
      <c r="TA5" s="5"/>
      <c r="TB5" s="5"/>
      <c r="TC5" s="5"/>
      <c r="TD5" s="5"/>
      <c r="TE5" s="5"/>
      <c r="TF5" s="5"/>
      <c r="TG5" s="5"/>
      <c r="TH5" s="5"/>
      <c r="TI5" s="5"/>
      <c r="TJ5" s="5"/>
      <c r="TK5" s="5"/>
      <c r="TL5" s="5"/>
      <c r="TM5" s="5"/>
      <c r="TN5" s="5"/>
      <c r="TO5" s="5"/>
      <c r="TP5" s="5"/>
      <c r="TQ5" s="5"/>
      <c r="TR5" s="5"/>
      <c r="TS5" s="5"/>
      <c r="TT5" s="5"/>
      <c r="TU5" s="5"/>
      <c r="TV5" s="5"/>
      <c r="TW5" s="5"/>
      <c r="TX5" s="5"/>
      <c r="TY5" s="5"/>
      <c r="TZ5" s="5"/>
      <c r="UA5" s="5"/>
      <c r="UB5" s="5"/>
      <c r="UC5" s="5"/>
      <c r="UD5" s="5"/>
      <c r="UE5" s="5"/>
      <c r="UF5" s="5"/>
      <c r="UG5" s="5"/>
      <c r="UH5" s="5"/>
      <c r="UI5" s="5"/>
      <c r="UJ5" s="5"/>
      <c r="UK5" s="5"/>
      <c r="UL5" s="5"/>
      <c r="UM5" s="5"/>
      <c r="UN5" s="5"/>
      <c r="UO5" s="5"/>
      <c r="UP5" s="5"/>
      <c r="UQ5" s="5"/>
      <c r="UR5" s="5"/>
      <c r="US5" s="5"/>
      <c r="UT5" s="5"/>
      <c r="UU5" s="5"/>
      <c r="UV5" s="5"/>
      <c r="UW5" s="5"/>
      <c r="UX5" s="5"/>
      <c r="UY5" s="5"/>
      <c r="UZ5" s="5"/>
      <c r="VA5" s="5"/>
      <c r="VB5" s="5"/>
      <c r="VC5" s="5"/>
      <c r="VD5" s="5"/>
      <c r="VE5" s="5"/>
      <c r="VF5" s="5"/>
      <c r="VG5" s="5"/>
      <c r="VH5" s="5"/>
      <c r="VI5" s="5"/>
      <c r="VJ5" s="5"/>
      <c r="VK5" s="5"/>
      <c r="VL5" s="5"/>
      <c r="VM5" s="5"/>
      <c r="VN5" s="5"/>
      <c r="VO5" s="5"/>
      <c r="VP5" s="5"/>
      <c r="VQ5" s="5"/>
      <c r="VR5" s="5"/>
      <c r="VS5" s="5"/>
      <c r="VT5" s="5"/>
      <c r="VU5" s="5"/>
      <c r="VV5" s="5"/>
      <c r="VW5" s="5"/>
      <c r="VX5" s="5"/>
      <c r="VY5" s="5"/>
      <c r="VZ5" s="5"/>
      <c r="WA5" s="5"/>
      <c r="WB5" s="5"/>
      <c r="WC5" s="5"/>
      <c r="WD5" s="5"/>
      <c r="WE5" s="5"/>
      <c r="WF5" s="5"/>
      <c r="WG5" s="5"/>
      <c r="WH5" s="5"/>
      <c r="WI5" s="5"/>
      <c r="WJ5" s="5"/>
      <c r="WK5" s="5"/>
      <c r="WL5" s="5"/>
      <c r="WM5" s="5"/>
      <c r="WN5" s="5"/>
      <c r="WO5" s="5"/>
      <c r="WP5" s="5"/>
      <c r="WQ5" s="5"/>
      <c r="WR5" s="5"/>
      <c r="WS5" s="5"/>
      <c r="WT5" s="5"/>
      <c r="WU5" s="5"/>
      <c r="WV5" s="5"/>
      <c r="WW5" s="5"/>
      <c r="WX5" s="5"/>
      <c r="WY5" s="5"/>
      <c r="WZ5" s="5"/>
      <c r="XA5" s="5"/>
      <c r="XB5" s="5"/>
      <c r="XC5" s="5"/>
      <c r="XD5" s="5"/>
      <c r="XE5" s="5"/>
      <c r="XF5" s="5"/>
      <c r="XG5" s="5"/>
      <c r="XH5" s="5"/>
      <c r="XI5" s="5"/>
      <c r="XJ5" s="5"/>
      <c r="XK5" s="5"/>
      <c r="XL5" s="5"/>
      <c r="XM5" s="5"/>
      <c r="XN5" s="5"/>
      <c r="XO5" s="5"/>
      <c r="XP5" s="5"/>
      <c r="XQ5" s="5"/>
      <c r="XR5" s="5"/>
      <c r="XS5" s="5"/>
      <c r="XT5" s="5"/>
      <c r="XU5" s="5"/>
      <c r="XV5" s="5"/>
      <c r="XW5" s="5"/>
      <c r="XX5" s="5"/>
      <c r="XY5" s="5"/>
      <c r="XZ5" s="5"/>
      <c r="YA5" s="5"/>
      <c r="YB5" s="5"/>
      <c r="YC5" s="5"/>
      <c r="YD5" s="5"/>
      <c r="YE5" s="5"/>
      <c r="YF5" s="5"/>
      <c r="YG5" s="5"/>
      <c r="YH5" s="5"/>
      <c r="YI5" s="5"/>
      <c r="YJ5" s="5"/>
      <c r="YK5" s="5"/>
      <c r="YL5" s="5"/>
      <c r="YM5" s="5"/>
      <c r="YN5" s="5"/>
      <c r="YO5" s="5"/>
      <c r="YP5" s="5"/>
      <c r="YQ5" s="5"/>
      <c r="YR5" s="5"/>
      <c r="YS5" s="5"/>
      <c r="YT5" s="5"/>
      <c r="YU5" s="5"/>
      <c r="YV5" s="5"/>
      <c r="YW5" s="5"/>
      <c r="YX5" s="5"/>
      <c r="YY5" s="5"/>
      <c r="YZ5" s="5"/>
      <c r="ZA5" s="5"/>
      <c r="ZB5" s="5"/>
      <c r="ZC5" s="5"/>
      <c r="ZD5" s="5"/>
      <c r="ZE5" s="5"/>
      <c r="ZF5" s="5"/>
      <c r="ZG5" s="5"/>
      <c r="ZH5" s="5"/>
      <c r="ZI5" s="5"/>
      <c r="ZJ5" s="5"/>
      <c r="ZK5" s="5"/>
      <c r="ZL5" s="5"/>
      <c r="ZM5" s="5"/>
      <c r="ZN5" s="5"/>
      <c r="ZO5" s="5"/>
      <c r="ZP5" s="5"/>
      <c r="ZQ5" s="5"/>
      <c r="ZR5" s="5"/>
      <c r="ZS5" s="5"/>
      <c r="ZT5" s="5"/>
      <c r="ZU5" s="5"/>
      <c r="ZV5" s="5"/>
      <c r="ZW5" s="5"/>
      <c r="ZX5" s="5"/>
      <c r="ZY5" s="5"/>
      <c r="ZZ5" s="5"/>
      <c r="AAA5" s="5"/>
      <c r="AAB5" s="5"/>
      <c r="AAC5" s="5"/>
      <c r="AAD5" s="5"/>
      <c r="AAE5" s="5"/>
      <c r="AAF5" s="5"/>
      <c r="AAG5" s="5"/>
      <c r="AAH5" s="5"/>
      <c r="AAI5" s="5"/>
      <c r="AAJ5" s="5"/>
      <c r="AAK5" s="5"/>
      <c r="AAL5" s="5"/>
      <c r="AAM5" s="5"/>
      <c r="AAN5" s="5"/>
      <c r="AAO5" s="5"/>
      <c r="AAP5" s="5"/>
      <c r="AAQ5" s="5"/>
      <c r="AAR5" s="5"/>
      <c r="AAS5" s="5"/>
      <c r="AAT5" s="5"/>
      <c r="AAU5" s="5"/>
      <c r="AAV5" s="5"/>
      <c r="AAW5" s="5"/>
      <c r="AAX5" s="5"/>
      <c r="AAY5" s="5"/>
      <c r="AAZ5" s="5"/>
      <c r="ABA5" s="5"/>
      <c r="ABB5" s="5"/>
      <c r="ABC5" s="5"/>
      <c r="ABD5" s="5"/>
      <c r="ABE5" s="5"/>
      <c r="ABF5" s="5"/>
      <c r="ABG5" s="5"/>
      <c r="ABH5" s="5"/>
      <c r="ABI5" s="5"/>
      <c r="ABJ5" s="5"/>
      <c r="ABK5" s="5"/>
      <c r="ABL5" s="5"/>
      <c r="ABM5" s="5"/>
      <c r="ABN5" s="5"/>
      <c r="ABO5" s="5"/>
      <c r="ABP5" s="5"/>
      <c r="ABQ5" s="5"/>
      <c r="ABR5" s="5"/>
      <c r="ABS5" s="5"/>
      <c r="ABT5" s="5"/>
      <c r="ABU5" s="5"/>
      <c r="ABV5" s="5"/>
      <c r="ABW5" s="5"/>
      <c r="ABX5" s="5"/>
      <c r="ABY5" s="5"/>
      <c r="ABZ5" s="5"/>
      <c r="ACA5" s="5"/>
      <c r="ACB5" s="5"/>
      <c r="ACC5" s="5"/>
      <c r="ACD5" s="5"/>
      <c r="ACE5" s="5"/>
      <c r="ACF5" s="5"/>
      <c r="ACG5" s="5"/>
      <c r="ACH5" s="5"/>
      <c r="ACI5" s="5"/>
      <c r="ACJ5" s="5"/>
      <c r="ACK5" s="5"/>
      <c r="ACL5" s="5"/>
      <c r="ACM5" s="5"/>
      <c r="ACN5" s="5"/>
      <c r="ACO5" s="5"/>
      <c r="ACP5" s="5"/>
      <c r="ACQ5" s="5"/>
      <c r="ACR5" s="5"/>
      <c r="ACS5" s="5"/>
      <c r="ACT5" s="5"/>
      <c r="ACU5" s="5"/>
      <c r="ACV5" s="5"/>
      <c r="ACW5" s="5"/>
      <c r="ACX5" s="5"/>
      <c r="ACY5" s="5"/>
      <c r="ACZ5" s="5"/>
      <c r="ADA5" s="5"/>
      <c r="ADB5" s="5"/>
      <c r="ADC5" s="5"/>
      <c r="ADD5" s="5"/>
      <c r="ADE5" s="5"/>
      <c r="ADF5" s="5"/>
      <c r="ADG5" s="5"/>
      <c r="ADH5" s="5"/>
      <c r="ADI5" s="5"/>
      <c r="ADJ5" s="5"/>
      <c r="ADK5" s="5"/>
      <c r="ADL5" s="5"/>
      <c r="ADM5" s="5"/>
      <c r="ADN5" s="5"/>
      <c r="ADO5" s="5"/>
      <c r="ADP5" s="5"/>
      <c r="ADQ5" s="5"/>
      <c r="ADR5" s="5"/>
      <c r="ADS5" s="5"/>
      <c r="ADT5" s="5"/>
      <c r="ADU5" s="5"/>
      <c r="ADV5" s="5"/>
      <c r="ADW5" s="5"/>
      <c r="ADX5" s="5"/>
      <c r="ADY5" s="5"/>
      <c r="ADZ5" s="5"/>
      <c r="AEA5" s="5"/>
      <c r="AEB5" s="5"/>
      <c r="AEC5" s="5"/>
      <c r="AED5" s="5"/>
      <c r="AEE5" s="5"/>
      <c r="AEF5" s="5"/>
      <c r="AEG5" s="5"/>
      <c r="AEH5" s="5"/>
      <c r="AEI5" s="5"/>
      <c r="AEJ5" s="5"/>
      <c r="AEK5" s="5"/>
      <c r="AEL5" s="5"/>
      <c r="AEM5" s="5"/>
      <c r="AEN5" s="5"/>
      <c r="AEO5" s="5"/>
      <c r="AEP5" s="5"/>
      <c r="AEQ5" s="5"/>
      <c r="AER5" s="5"/>
      <c r="AES5" s="5"/>
      <c r="AET5" s="5"/>
      <c r="AEU5" s="5"/>
      <c r="AEV5" s="5"/>
      <c r="AEW5" s="5"/>
      <c r="AEX5" s="5"/>
      <c r="AEY5" s="5"/>
      <c r="AEZ5" s="5"/>
      <c r="AFA5" s="5"/>
      <c r="AFB5" s="5"/>
      <c r="AFC5" s="5"/>
      <c r="AFD5" s="5"/>
      <c r="AFE5" s="5"/>
      <c r="AFF5" s="5"/>
      <c r="AFG5" s="5"/>
      <c r="AFH5" s="5"/>
      <c r="AFI5" s="5"/>
      <c r="AFJ5" s="5"/>
      <c r="AFK5" s="5"/>
      <c r="AFL5" s="5"/>
      <c r="AFM5" s="5"/>
      <c r="AFN5" s="5"/>
      <c r="AFO5" s="5"/>
      <c r="AFP5" s="5"/>
      <c r="AFQ5" s="5"/>
      <c r="AFR5" s="5"/>
      <c r="AFS5" s="5"/>
      <c r="AFT5" s="5"/>
      <c r="AFU5" s="5"/>
      <c r="AFV5" s="5"/>
      <c r="AFW5" s="5"/>
      <c r="AFX5" s="5"/>
      <c r="AFY5" s="5"/>
      <c r="AFZ5" s="5"/>
      <c r="AGA5" s="5"/>
      <c r="AGB5" s="5"/>
      <c r="AGC5" s="5"/>
      <c r="AGD5" s="5"/>
      <c r="AGE5" s="5"/>
      <c r="AGF5" s="5"/>
      <c r="AGG5" s="5"/>
      <c r="AGH5" s="5"/>
      <c r="AGI5" s="5"/>
      <c r="AGJ5" s="5"/>
      <c r="AGK5" s="5"/>
      <c r="AGL5" s="5"/>
      <c r="AGM5" s="5"/>
      <c r="AGN5" s="5"/>
      <c r="AGO5" s="5"/>
      <c r="AGP5" s="5"/>
      <c r="AGQ5" s="5"/>
      <c r="AGR5" s="5"/>
      <c r="AGS5" s="5"/>
      <c r="AGT5" s="5"/>
      <c r="AGU5" s="5"/>
      <c r="AGV5" s="5"/>
      <c r="AGW5" s="5"/>
      <c r="AGX5" s="5"/>
      <c r="AGY5" s="5"/>
      <c r="AGZ5" s="5"/>
      <c r="AHA5" s="5"/>
      <c r="AHB5" s="5"/>
      <c r="AHC5" s="5"/>
      <c r="AHD5" s="5"/>
      <c r="AHE5" s="5"/>
      <c r="AHF5" s="5"/>
      <c r="AHG5" s="5"/>
      <c r="AHH5" s="5"/>
      <c r="AHI5" s="5"/>
      <c r="AHJ5" s="5"/>
      <c r="AHK5" s="5"/>
      <c r="AHL5" s="5"/>
      <c r="AHM5" s="5"/>
      <c r="AHN5" s="5"/>
      <c r="AHO5" s="5"/>
      <c r="AHP5" s="5"/>
      <c r="AHQ5" s="5"/>
      <c r="AHR5" s="5"/>
      <c r="AHS5" s="5"/>
      <c r="AHT5" s="5"/>
      <c r="AHU5" s="5"/>
      <c r="AHV5" s="5"/>
      <c r="AHW5" s="5"/>
      <c r="AHX5" s="5"/>
      <c r="AHY5" s="5"/>
      <c r="AHZ5" s="5"/>
      <c r="AIA5" s="5"/>
      <c r="AIB5" s="5"/>
      <c r="AIC5" s="5"/>
      <c r="AID5" s="5"/>
      <c r="AIE5" s="5"/>
      <c r="AIF5" s="5"/>
      <c r="AIG5" s="5"/>
      <c r="AIH5" s="5"/>
      <c r="AII5" s="5"/>
      <c r="AIJ5" s="5"/>
      <c r="AIK5" s="5"/>
      <c r="AIL5" s="5"/>
      <c r="AIM5" s="5"/>
      <c r="AIN5" s="5"/>
      <c r="AIO5" s="5"/>
      <c r="AIP5" s="5"/>
      <c r="AIQ5" s="5"/>
      <c r="AIR5" s="5"/>
      <c r="AIS5" s="5"/>
      <c r="AIT5" s="5"/>
      <c r="AIU5" s="5"/>
      <c r="AIV5" s="5"/>
      <c r="AIW5" s="5"/>
      <c r="AIX5" s="5"/>
      <c r="AIY5" s="5"/>
      <c r="AIZ5" s="5"/>
      <c r="AJA5" s="5"/>
      <c r="AJB5" s="5"/>
      <c r="AJC5" s="5"/>
      <c r="AJD5" s="5"/>
      <c r="AJE5" s="5"/>
      <c r="AJF5" s="5"/>
      <c r="AJG5" s="5"/>
      <c r="AJH5" s="5"/>
      <c r="AJI5" s="5"/>
      <c r="AJJ5" s="5"/>
      <c r="AJK5" s="5"/>
      <c r="AJL5" s="5"/>
      <c r="AJM5" s="5"/>
      <c r="AJN5" s="5"/>
      <c r="AJO5" s="5"/>
      <c r="AJP5" s="5"/>
      <c r="AJQ5" s="5"/>
      <c r="AJR5" s="5"/>
      <c r="AJS5" s="5"/>
      <c r="AJT5" s="5"/>
      <c r="AJU5" s="5"/>
      <c r="AJV5" s="5"/>
      <c r="AJW5" s="5"/>
      <c r="AJX5" s="5"/>
      <c r="AJY5" s="5"/>
      <c r="AJZ5" s="5"/>
      <c r="AKA5" s="5"/>
      <c r="AKB5" s="5"/>
      <c r="AKC5" s="5"/>
      <c r="AKD5" s="5"/>
      <c r="AKE5" s="5"/>
      <c r="AKF5" s="5"/>
      <c r="AKG5" s="5"/>
      <c r="AKH5" s="5"/>
      <c r="AKI5" s="5"/>
      <c r="AKJ5" s="5"/>
      <c r="AKK5" s="5"/>
      <c r="AKL5" s="5"/>
      <c r="AKM5" s="5"/>
      <c r="AKN5" s="5"/>
      <c r="AKO5" s="5"/>
      <c r="AKP5" s="5"/>
      <c r="AKQ5" s="5"/>
      <c r="AKR5" s="5"/>
      <c r="AKS5" s="5"/>
    </row>
    <row r="6" spans="1:999" s="4" customFormat="1" ht="15.6" customHeight="1" x14ac:dyDescent="0.2">
      <c r="A6" s="206" t="s">
        <v>1</v>
      </c>
      <c r="B6" s="208" t="s">
        <v>19</v>
      </c>
      <c r="C6" s="209"/>
      <c r="D6" s="209"/>
      <c r="E6" s="209"/>
      <c r="F6" s="209"/>
      <c r="G6" s="210"/>
      <c r="H6" s="202" t="s">
        <v>134</v>
      </c>
      <c r="I6" s="203"/>
      <c r="J6" s="203"/>
      <c r="K6" s="203"/>
      <c r="L6" s="203"/>
      <c r="M6" s="203"/>
      <c r="N6" s="204"/>
      <c r="O6" s="202" t="s">
        <v>118</v>
      </c>
      <c r="P6" s="203"/>
      <c r="Q6" s="203"/>
      <c r="R6" s="203"/>
      <c r="S6" s="203"/>
      <c r="T6" s="203"/>
      <c r="U6" s="204"/>
      <c r="V6" s="202" t="s">
        <v>84</v>
      </c>
      <c r="W6" s="203"/>
      <c r="X6" s="203"/>
      <c r="Y6" s="203"/>
      <c r="Z6" s="203"/>
      <c r="AA6" s="203"/>
      <c r="AB6" s="204"/>
      <c r="AC6" s="202" t="s">
        <v>97</v>
      </c>
      <c r="AD6" s="203"/>
      <c r="AE6" s="203"/>
      <c r="AF6" s="203"/>
      <c r="AG6" s="203"/>
      <c r="AH6" s="203"/>
      <c r="AI6" s="203"/>
      <c r="AJ6" s="202" t="s">
        <v>96</v>
      </c>
      <c r="AK6" s="203"/>
      <c r="AL6" s="203"/>
      <c r="AM6" s="203"/>
      <c r="AN6" s="203"/>
      <c r="AO6" s="203"/>
      <c r="AP6" s="204"/>
      <c r="AQ6" s="203" t="s">
        <v>60</v>
      </c>
      <c r="AR6" s="203"/>
      <c r="AS6" s="203"/>
      <c r="AT6" s="203"/>
      <c r="AU6" s="203"/>
      <c r="AV6" s="203"/>
      <c r="AW6" s="204"/>
      <c r="AX6" s="202" t="s">
        <v>95</v>
      </c>
      <c r="AY6" s="203"/>
      <c r="AZ6" s="203"/>
      <c r="BA6" s="203"/>
      <c r="BB6" s="203"/>
      <c r="BC6" s="203"/>
      <c r="BD6" s="204"/>
      <c r="BE6" s="202" t="s">
        <v>94</v>
      </c>
      <c r="BF6" s="203"/>
      <c r="BG6" s="203"/>
      <c r="BH6" s="203"/>
      <c r="BI6" s="203"/>
      <c r="BJ6" s="203"/>
      <c r="BK6" s="204"/>
      <c r="BL6" s="202" t="s">
        <v>93</v>
      </c>
      <c r="BM6" s="203"/>
      <c r="BN6" s="203"/>
      <c r="BO6" s="203"/>
      <c r="BP6" s="203"/>
      <c r="BQ6" s="203"/>
      <c r="BR6" s="204"/>
      <c r="BS6" s="202" t="s">
        <v>92</v>
      </c>
      <c r="BT6" s="203"/>
      <c r="BU6" s="203"/>
      <c r="BV6" s="203"/>
      <c r="BW6" s="203"/>
      <c r="BX6" s="203"/>
      <c r="BY6" s="204"/>
      <c r="BZ6" s="202" t="s">
        <v>91</v>
      </c>
      <c r="CA6" s="203"/>
      <c r="CB6" s="203"/>
      <c r="CC6" s="203"/>
      <c r="CD6" s="203"/>
      <c r="CE6" s="203"/>
      <c r="CF6" s="204"/>
      <c r="CG6" s="202" t="s">
        <v>90</v>
      </c>
      <c r="CH6" s="203"/>
      <c r="CI6" s="203"/>
      <c r="CJ6" s="203"/>
      <c r="CK6" s="203"/>
      <c r="CL6" s="203"/>
      <c r="CM6" s="204"/>
      <c r="CN6" s="202" t="s">
        <v>88</v>
      </c>
      <c r="CO6" s="203"/>
      <c r="CP6" s="203"/>
      <c r="CQ6" s="203"/>
      <c r="CR6" s="203"/>
      <c r="CS6" s="203"/>
      <c r="CT6" s="204"/>
      <c r="CU6" s="203" t="s">
        <v>89</v>
      </c>
      <c r="CV6" s="203"/>
      <c r="CW6" s="203"/>
      <c r="CX6" s="203"/>
      <c r="CY6" s="203"/>
      <c r="CZ6" s="203"/>
      <c r="DA6" s="203"/>
      <c r="DB6" s="202" t="s">
        <v>87</v>
      </c>
      <c r="DC6" s="203"/>
      <c r="DD6" s="203"/>
      <c r="DE6" s="203"/>
      <c r="DF6" s="203"/>
      <c r="DG6" s="203"/>
      <c r="DH6" s="204"/>
      <c r="DI6" s="202" t="s">
        <v>86</v>
      </c>
      <c r="DJ6" s="203"/>
      <c r="DK6" s="203"/>
      <c r="DL6" s="203"/>
      <c r="DM6" s="203"/>
      <c r="DN6" s="203"/>
      <c r="DO6" s="204"/>
      <c r="DP6" s="202" t="s">
        <v>85</v>
      </c>
      <c r="DQ6" s="203"/>
      <c r="DR6" s="203"/>
      <c r="DS6" s="203"/>
      <c r="DT6" s="203"/>
      <c r="DU6" s="203"/>
      <c r="DV6" s="204"/>
    </row>
    <row r="7" spans="1:999" s="6" customFormat="1" ht="12.75" x14ac:dyDescent="0.2">
      <c r="A7" s="207"/>
      <c r="B7" s="43" t="s">
        <v>20</v>
      </c>
      <c r="C7" s="50" t="s">
        <v>3</v>
      </c>
      <c r="D7" s="44" t="s">
        <v>21</v>
      </c>
      <c r="E7" s="50" t="s">
        <v>3</v>
      </c>
      <c r="F7" s="51" t="s">
        <v>5</v>
      </c>
      <c r="G7" s="52" t="s">
        <v>3</v>
      </c>
      <c r="H7" s="109" t="s">
        <v>2</v>
      </c>
      <c r="I7" s="54" t="s">
        <v>3</v>
      </c>
      <c r="J7" s="53" t="s">
        <v>4</v>
      </c>
      <c r="K7" s="54" t="s">
        <v>3</v>
      </c>
      <c r="L7" s="53" t="s">
        <v>6</v>
      </c>
      <c r="M7" s="53" t="s">
        <v>5</v>
      </c>
      <c r="N7" s="55" t="s">
        <v>3</v>
      </c>
      <c r="O7" s="109" t="s">
        <v>2</v>
      </c>
      <c r="P7" s="54" t="s">
        <v>3</v>
      </c>
      <c r="Q7" s="53" t="s">
        <v>4</v>
      </c>
      <c r="R7" s="54" t="s">
        <v>3</v>
      </c>
      <c r="S7" s="53" t="s">
        <v>6</v>
      </c>
      <c r="T7" s="53" t="s">
        <v>5</v>
      </c>
      <c r="U7" s="55" t="s">
        <v>3</v>
      </c>
      <c r="V7" s="109" t="s">
        <v>2</v>
      </c>
      <c r="W7" s="54" t="s">
        <v>3</v>
      </c>
      <c r="X7" s="53" t="s">
        <v>4</v>
      </c>
      <c r="Y7" s="54" t="s">
        <v>3</v>
      </c>
      <c r="Z7" s="53" t="s">
        <v>6</v>
      </c>
      <c r="AA7" s="53" t="s">
        <v>5</v>
      </c>
      <c r="AB7" s="55" t="s">
        <v>3</v>
      </c>
      <c r="AC7" s="109" t="s">
        <v>2</v>
      </c>
      <c r="AD7" s="54" t="s">
        <v>3</v>
      </c>
      <c r="AE7" s="53" t="s">
        <v>4</v>
      </c>
      <c r="AF7" s="54" t="s">
        <v>3</v>
      </c>
      <c r="AG7" s="53" t="s">
        <v>6</v>
      </c>
      <c r="AH7" s="53" t="s">
        <v>5</v>
      </c>
      <c r="AI7" s="54" t="s">
        <v>3</v>
      </c>
      <c r="AJ7" s="109" t="s">
        <v>2</v>
      </c>
      <c r="AK7" s="54" t="s">
        <v>3</v>
      </c>
      <c r="AL7" s="53" t="s">
        <v>4</v>
      </c>
      <c r="AM7" s="54" t="s">
        <v>3</v>
      </c>
      <c r="AN7" s="53" t="s">
        <v>6</v>
      </c>
      <c r="AO7" s="53" t="s">
        <v>5</v>
      </c>
      <c r="AP7" s="55" t="s">
        <v>3</v>
      </c>
      <c r="AQ7" s="53" t="s">
        <v>2</v>
      </c>
      <c r="AR7" s="54" t="s">
        <v>3</v>
      </c>
      <c r="AS7" s="53" t="s">
        <v>4</v>
      </c>
      <c r="AT7" s="54" t="s">
        <v>3</v>
      </c>
      <c r="AU7" s="53" t="s">
        <v>6</v>
      </c>
      <c r="AV7" s="53" t="s">
        <v>5</v>
      </c>
      <c r="AW7" s="55" t="s">
        <v>3</v>
      </c>
      <c r="AX7" s="53" t="s">
        <v>2</v>
      </c>
      <c r="AY7" s="54" t="s">
        <v>3</v>
      </c>
      <c r="AZ7" s="53" t="s">
        <v>4</v>
      </c>
      <c r="BA7" s="54" t="s">
        <v>3</v>
      </c>
      <c r="BB7" s="53" t="s">
        <v>6</v>
      </c>
      <c r="BC7" s="53" t="s">
        <v>5</v>
      </c>
      <c r="BD7" s="55" t="s">
        <v>3</v>
      </c>
      <c r="BE7" s="53" t="s">
        <v>2</v>
      </c>
      <c r="BF7" s="54" t="s">
        <v>3</v>
      </c>
      <c r="BG7" s="53" t="s">
        <v>4</v>
      </c>
      <c r="BH7" s="54" t="s">
        <v>3</v>
      </c>
      <c r="BI7" s="53" t="s">
        <v>6</v>
      </c>
      <c r="BJ7" s="53" t="s">
        <v>5</v>
      </c>
      <c r="BK7" s="55" t="s">
        <v>3</v>
      </c>
      <c r="BL7" s="53" t="s">
        <v>2</v>
      </c>
      <c r="BM7" s="54" t="s">
        <v>3</v>
      </c>
      <c r="BN7" s="53" t="s">
        <v>4</v>
      </c>
      <c r="BO7" s="54" t="s">
        <v>3</v>
      </c>
      <c r="BP7" s="53" t="s">
        <v>6</v>
      </c>
      <c r="BQ7" s="53" t="s">
        <v>5</v>
      </c>
      <c r="BR7" s="55" t="s">
        <v>3</v>
      </c>
      <c r="BS7" s="53" t="s">
        <v>2</v>
      </c>
      <c r="BT7" s="54" t="s">
        <v>3</v>
      </c>
      <c r="BU7" s="53" t="s">
        <v>4</v>
      </c>
      <c r="BV7" s="54" t="s">
        <v>3</v>
      </c>
      <c r="BW7" s="53" t="s">
        <v>6</v>
      </c>
      <c r="BX7" s="53" t="s">
        <v>5</v>
      </c>
      <c r="BY7" s="55" t="s">
        <v>3</v>
      </c>
      <c r="BZ7" s="53" t="s">
        <v>2</v>
      </c>
      <c r="CA7" s="54" t="s">
        <v>3</v>
      </c>
      <c r="CB7" s="53" t="s">
        <v>4</v>
      </c>
      <c r="CC7" s="54" t="s">
        <v>3</v>
      </c>
      <c r="CD7" s="53" t="s">
        <v>6</v>
      </c>
      <c r="CE7" s="53" t="s">
        <v>5</v>
      </c>
      <c r="CF7" s="55" t="s">
        <v>3</v>
      </c>
      <c r="CG7" s="53" t="s">
        <v>2</v>
      </c>
      <c r="CH7" s="54" t="s">
        <v>3</v>
      </c>
      <c r="CI7" s="53" t="s">
        <v>4</v>
      </c>
      <c r="CJ7" s="54" t="s">
        <v>3</v>
      </c>
      <c r="CK7" s="53" t="s">
        <v>6</v>
      </c>
      <c r="CL7" s="53" t="s">
        <v>5</v>
      </c>
      <c r="CM7" s="55" t="s">
        <v>3</v>
      </c>
      <c r="CN7" s="109" t="s">
        <v>2</v>
      </c>
      <c r="CO7" s="54" t="s">
        <v>3</v>
      </c>
      <c r="CP7" s="53" t="s">
        <v>4</v>
      </c>
      <c r="CQ7" s="54" t="s">
        <v>3</v>
      </c>
      <c r="CR7" s="53" t="s">
        <v>6</v>
      </c>
      <c r="CS7" s="53" t="s">
        <v>5</v>
      </c>
      <c r="CT7" s="55" t="s">
        <v>3</v>
      </c>
      <c r="CU7" s="53" t="s">
        <v>2</v>
      </c>
      <c r="CV7" s="54" t="s">
        <v>3</v>
      </c>
      <c r="CW7" s="53" t="s">
        <v>4</v>
      </c>
      <c r="CX7" s="54" t="s">
        <v>3</v>
      </c>
      <c r="CY7" s="53" t="s">
        <v>6</v>
      </c>
      <c r="CZ7" s="53" t="s">
        <v>5</v>
      </c>
      <c r="DA7" s="54" t="s">
        <v>3</v>
      </c>
      <c r="DB7" s="109" t="s">
        <v>2</v>
      </c>
      <c r="DC7" s="54" t="s">
        <v>3</v>
      </c>
      <c r="DD7" s="53" t="s">
        <v>4</v>
      </c>
      <c r="DE7" s="54" t="s">
        <v>3</v>
      </c>
      <c r="DF7" s="53" t="s">
        <v>6</v>
      </c>
      <c r="DG7" s="53" t="s">
        <v>5</v>
      </c>
      <c r="DH7" s="55" t="s">
        <v>3</v>
      </c>
      <c r="DI7" s="109" t="s">
        <v>2</v>
      </c>
      <c r="DJ7" s="54" t="s">
        <v>3</v>
      </c>
      <c r="DK7" s="53" t="s">
        <v>4</v>
      </c>
      <c r="DL7" s="54" t="s">
        <v>3</v>
      </c>
      <c r="DM7" s="53" t="s">
        <v>6</v>
      </c>
      <c r="DN7" s="53" t="s">
        <v>5</v>
      </c>
      <c r="DO7" s="55" t="s">
        <v>3</v>
      </c>
      <c r="DP7" s="109" t="s">
        <v>2</v>
      </c>
      <c r="DQ7" s="54" t="s">
        <v>3</v>
      </c>
      <c r="DR7" s="53" t="s">
        <v>4</v>
      </c>
      <c r="DS7" s="54" t="s">
        <v>3</v>
      </c>
      <c r="DT7" s="53" t="s">
        <v>6</v>
      </c>
      <c r="DU7" s="53" t="s">
        <v>5</v>
      </c>
      <c r="DV7" s="55" t="s">
        <v>3</v>
      </c>
    </row>
    <row r="8" spans="1:999" s="6" customFormat="1" ht="12.75" x14ac:dyDescent="0.2">
      <c r="A8" s="41">
        <v>0</v>
      </c>
      <c r="B8" s="56">
        <v>1968505</v>
      </c>
      <c r="C8" s="57">
        <f>B8/B$20*100</f>
        <v>1.221697473235041</v>
      </c>
      <c r="D8" s="58">
        <v>1879703</v>
      </c>
      <c r="E8" s="57">
        <f>D8/D$20*100</f>
        <v>1.1320869034461261</v>
      </c>
      <c r="F8" s="59">
        <f t="shared" ref="F8:F18" si="0">B8+D8</f>
        <v>3848208</v>
      </c>
      <c r="G8" s="60">
        <f>F8/F$20*100</f>
        <v>1.176219757862575</v>
      </c>
      <c r="H8" s="110">
        <v>3</v>
      </c>
      <c r="I8" s="62">
        <f>H8/H$20*100</f>
        <v>6.8062708442044595E-3</v>
      </c>
      <c r="J8" s="127">
        <v>2</v>
      </c>
      <c r="K8" s="62">
        <f>J8/J$20*100</f>
        <v>5.3627929425644882E-3</v>
      </c>
      <c r="L8" s="61">
        <v>0</v>
      </c>
      <c r="M8" s="107">
        <f>H8+J8</f>
        <v>5</v>
      </c>
      <c r="N8" s="62">
        <f>M8/M$20*100</f>
        <v>6.1446952845608388E-3</v>
      </c>
      <c r="O8" s="110">
        <v>3</v>
      </c>
      <c r="P8" s="62">
        <f>O8/O$20*100</f>
        <v>6.865931249141758E-3</v>
      </c>
      <c r="Q8" s="127">
        <v>2</v>
      </c>
      <c r="R8" s="62">
        <f>Q8/Q$20*100</f>
        <v>5.4224053790261359E-3</v>
      </c>
      <c r="S8" s="61">
        <v>0</v>
      </c>
      <c r="T8" s="107">
        <f>O8+Q8</f>
        <v>5</v>
      </c>
      <c r="U8" s="62">
        <f>T8/T$20*100</f>
        <v>6.2051676636302715E-3</v>
      </c>
      <c r="V8" s="110">
        <v>3</v>
      </c>
      <c r="W8" s="62">
        <f>V8/V$20*100</f>
        <v>7.2250854968450452E-3</v>
      </c>
      <c r="X8" s="127">
        <v>2</v>
      </c>
      <c r="Y8" s="62">
        <f>X8/X$20*100</f>
        <v>5.8014735742878696E-3</v>
      </c>
      <c r="Z8" s="61">
        <v>0</v>
      </c>
      <c r="AA8" s="107">
        <f>V8+X8</f>
        <v>5</v>
      </c>
      <c r="AB8" s="62">
        <f>AA8/AA$20*100</f>
        <v>6.5792936470340548E-3</v>
      </c>
      <c r="AC8" s="110">
        <v>2</v>
      </c>
      <c r="AD8" s="62">
        <f>AC8/AC$20*100</f>
        <v>5.3870602812045466E-3</v>
      </c>
      <c r="AE8" s="127">
        <v>2</v>
      </c>
      <c r="AF8" s="62">
        <f>AE8/AE$20*100</f>
        <v>6.6111331482216059E-3</v>
      </c>
      <c r="AG8" s="61">
        <v>0</v>
      </c>
      <c r="AH8" s="107">
        <f>AC8+AE8</f>
        <v>4</v>
      </c>
      <c r="AI8" s="62">
        <f>AH8/AH$20*100</f>
        <v>5.9366558817418149E-3</v>
      </c>
      <c r="AJ8" s="110">
        <v>2</v>
      </c>
      <c r="AK8" s="62">
        <f>AJ8/AJ$20*100</f>
        <v>6.2664494297531015E-3</v>
      </c>
      <c r="AL8" s="61">
        <v>2</v>
      </c>
      <c r="AM8" s="62">
        <f>AL8/AL$20*100</f>
        <v>7.9176563737133818E-3</v>
      </c>
      <c r="AN8" s="61">
        <v>0</v>
      </c>
      <c r="AO8" s="107">
        <f>AJ8+AL8</f>
        <v>4</v>
      </c>
      <c r="AP8" s="62">
        <f>AO8/AO$20*100</f>
        <v>6.9959423534350076E-3</v>
      </c>
      <c r="AQ8" s="110">
        <v>1</v>
      </c>
      <c r="AR8" s="62">
        <f>AQ8/AQ$20*100</f>
        <v>3.9948865452221153E-3</v>
      </c>
      <c r="AS8" s="61">
        <v>1</v>
      </c>
      <c r="AT8" s="62">
        <f>AS8/AS$20*100</f>
        <v>5.2637119696810194E-3</v>
      </c>
      <c r="AU8" s="61">
        <v>0</v>
      </c>
      <c r="AV8" s="107">
        <v>2</v>
      </c>
      <c r="AW8" s="62">
        <f>AV8/AV$20*100</f>
        <v>4.5423574835339545E-3</v>
      </c>
      <c r="AX8" s="110">
        <v>1</v>
      </c>
      <c r="AY8" s="62">
        <f>AX8/AX$20*100</f>
        <v>6.0609733923268072E-3</v>
      </c>
      <c r="AZ8" s="61">
        <v>1</v>
      </c>
      <c r="BA8" s="62">
        <f>AZ8/AZ$20*100</f>
        <v>8.4803256445047485E-3</v>
      </c>
      <c r="BB8" s="61">
        <v>0</v>
      </c>
      <c r="BC8" s="107">
        <v>2</v>
      </c>
      <c r="BD8" s="62">
        <f>BC8/BC$20*100</f>
        <v>7.0693860238238305E-3</v>
      </c>
      <c r="BE8" s="110">
        <v>1</v>
      </c>
      <c r="BF8" s="62">
        <f>BE8/BE$20*100</f>
        <v>1.2825445684237527E-2</v>
      </c>
      <c r="BG8" s="61">
        <v>0</v>
      </c>
      <c r="BH8" s="62">
        <f>BG8/BG$20*100</f>
        <v>0</v>
      </c>
      <c r="BI8" s="61">
        <v>0</v>
      </c>
      <c r="BJ8" s="107">
        <v>1</v>
      </c>
      <c r="BK8" s="62">
        <f>BJ8/BJ$20*100</f>
        <v>7.7095058206768947E-3</v>
      </c>
      <c r="BL8" s="110">
        <v>0</v>
      </c>
      <c r="BM8" s="62">
        <f>BL8/BL$20*100</f>
        <v>0</v>
      </c>
      <c r="BN8" s="61">
        <v>0</v>
      </c>
      <c r="BO8" s="62">
        <f>BN8/BN$20*100</f>
        <v>0</v>
      </c>
      <c r="BP8" s="61">
        <v>0</v>
      </c>
      <c r="BQ8" s="107">
        <f>BL8+BN8</f>
        <v>0</v>
      </c>
      <c r="BR8" s="62">
        <f>BQ8/BQ$20*100</f>
        <v>0</v>
      </c>
      <c r="BS8" s="110">
        <v>0</v>
      </c>
      <c r="BT8" s="62">
        <f>BS8/BS$20*100</f>
        <v>0</v>
      </c>
      <c r="BU8" s="61">
        <v>0</v>
      </c>
      <c r="BV8" s="62">
        <f>BU8/BU$20*100</f>
        <v>0</v>
      </c>
      <c r="BW8" s="61">
        <v>0</v>
      </c>
      <c r="BX8" s="107">
        <f>BS8+BU8</f>
        <v>0</v>
      </c>
      <c r="BY8" s="62">
        <f>BX8/BX$20*100</f>
        <v>0</v>
      </c>
      <c r="BZ8" s="110">
        <v>0</v>
      </c>
      <c r="CA8" s="62">
        <f>BZ8/BZ$20*100</f>
        <v>0</v>
      </c>
      <c r="CB8" s="61">
        <v>0</v>
      </c>
      <c r="CC8" s="62">
        <f>CB8/CB$20*100</f>
        <v>0</v>
      </c>
      <c r="CD8" s="61">
        <v>0</v>
      </c>
      <c r="CE8" s="107">
        <f>BZ8+CB8</f>
        <v>0</v>
      </c>
      <c r="CF8" s="62">
        <f>CE8/CE$20*100</f>
        <v>0</v>
      </c>
      <c r="CG8" s="110">
        <v>0</v>
      </c>
      <c r="CH8" s="62">
        <f>CG8/CG$20*100</f>
        <v>0</v>
      </c>
      <c r="CI8" s="61">
        <v>0</v>
      </c>
      <c r="CJ8" s="62">
        <f>CI8/CI$20*100</f>
        <v>0</v>
      </c>
      <c r="CK8" s="61">
        <v>0</v>
      </c>
      <c r="CL8" s="107">
        <v>0</v>
      </c>
      <c r="CM8" s="62">
        <f>CL8/CL$20*100</f>
        <v>0</v>
      </c>
      <c r="CN8" s="110">
        <v>0</v>
      </c>
      <c r="CO8" s="62">
        <f>CN8/CN$20*100</f>
        <v>0</v>
      </c>
      <c r="CP8" s="61">
        <v>0</v>
      </c>
      <c r="CQ8" s="62">
        <f>CP8/CP$20*100</f>
        <v>0</v>
      </c>
      <c r="CR8" s="61">
        <v>0</v>
      </c>
      <c r="CS8" s="107">
        <v>0</v>
      </c>
      <c r="CT8" s="62">
        <f>CS8/CS$20*100</f>
        <v>0</v>
      </c>
      <c r="CU8" s="110">
        <v>0</v>
      </c>
      <c r="CV8" s="62">
        <f>CU8/CU$20*100</f>
        <v>0</v>
      </c>
      <c r="CW8" s="61">
        <v>0</v>
      </c>
      <c r="CX8" s="62">
        <f>CW8/CW$20*100</f>
        <v>0</v>
      </c>
      <c r="CY8" s="61">
        <v>0</v>
      </c>
      <c r="CZ8" s="107">
        <f>CU8+CW8</f>
        <v>0</v>
      </c>
      <c r="DA8" s="62">
        <f>CZ8/CZ$20*100</f>
        <v>0</v>
      </c>
      <c r="DB8" s="110">
        <v>0</v>
      </c>
      <c r="DC8" s="188">
        <v>0</v>
      </c>
      <c r="DD8" s="61">
        <v>0</v>
      </c>
      <c r="DE8" s="62">
        <f>DD8/DD$20*100</f>
        <v>0</v>
      </c>
      <c r="DF8" s="61">
        <v>0</v>
      </c>
      <c r="DG8" s="107">
        <f>DB8+DD8</f>
        <v>0</v>
      </c>
      <c r="DH8" s="62">
        <f>DG8/DG$20*100</f>
        <v>0</v>
      </c>
      <c r="DI8" s="110">
        <v>0</v>
      </c>
      <c r="DJ8" s="188">
        <v>0</v>
      </c>
      <c r="DK8" s="61">
        <v>0</v>
      </c>
      <c r="DL8" s="62">
        <f>DK8/DK$20*100</f>
        <v>0</v>
      </c>
      <c r="DM8" s="61">
        <v>0</v>
      </c>
      <c r="DN8" s="107">
        <f>DI8+DK8</f>
        <v>0</v>
      </c>
      <c r="DO8" s="62">
        <f>DN8/DN$20*100</f>
        <v>0</v>
      </c>
      <c r="DP8" s="187">
        <v>0</v>
      </c>
      <c r="DQ8" s="188">
        <v>0</v>
      </c>
      <c r="DR8" s="127">
        <v>0</v>
      </c>
      <c r="DS8" s="188">
        <v>0</v>
      </c>
      <c r="DT8" s="127">
        <v>0</v>
      </c>
      <c r="DU8" s="193">
        <f>DP8+DR8</f>
        <v>0</v>
      </c>
      <c r="DV8" s="189">
        <v>0</v>
      </c>
    </row>
    <row r="9" spans="1:999" s="6" customFormat="1" ht="12.75" x14ac:dyDescent="0.2">
      <c r="A9" s="41" t="s">
        <v>9</v>
      </c>
      <c r="B9" s="56">
        <v>8163697</v>
      </c>
      <c r="C9" s="57">
        <f t="shared" ref="C9:E18" si="1">B9/B$20*100</f>
        <v>5.0665698066077987</v>
      </c>
      <c r="D9" s="58">
        <v>7798370</v>
      </c>
      <c r="E9" s="57">
        <f t="shared" si="1"/>
        <v>4.6967167394142413</v>
      </c>
      <c r="F9" s="58">
        <f t="shared" si="0"/>
        <v>15962067</v>
      </c>
      <c r="G9" s="60">
        <f t="shared" ref="G9:G18" si="2">F9/F$20*100</f>
        <v>4.8788679254671781</v>
      </c>
      <c r="H9" s="110">
        <v>1</v>
      </c>
      <c r="I9" s="62">
        <f t="shared" ref="I9:K18" si="3">H9/H$20*100</f>
        <v>2.2687569480681537E-3</v>
      </c>
      <c r="J9" s="61">
        <v>2</v>
      </c>
      <c r="K9" s="62">
        <f t="shared" si="3"/>
        <v>5.3627929425644882E-3</v>
      </c>
      <c r="L9" s="61">
        <v>0</v>
      </c>
      <c r="M9" s="107">
        <f t="shared" ref="M9:M18" si="4">H9+J9</f>
        <v>3</v>
      </c>
      <c r="N9" s="62">
        <f t="shared" ref="N9:N18" si="5">M9/M$20*100</f>
        <v>3.6868171707365028E-3</v>
      </c>
      <c r="O9" s="110">
        <v>1</v>
      </c>
      <c r="P9" s="62">
        <f t="shared" ref="P9" si="6">O9/O$20*100</f>
        <v>2.2886437497139193E-3</v>
      </c>
      <c r="Q9" s="61">
        <v>2</v>
      </c>
      <c r="R9" s="62">
        <f t="shared" ref="R9" si="7">Q9/Q$20*100</f>
        <v>5.4224053790261359E-3</v>
      </c>
      <c r="S9" s="61">
        <v>0</v>
      </c>
      <c r="T9" s="107">
        <f t="shared" ref="T9:T18" si="8">O9+Q9</f>
        <v>3</v>
      </c>
      <c r="U9" s="62">
        <f t="shared" ref="U9:U18" si="9">T9/T$20*100</f>
        <v>3.7231005981781628E-3</v>
      </c>
      <c r="V9" s="110">
        <v>1</v>
      </c>
      <c r="W9" s="62">
        <f t="shared" ref="W9" si="10">V9/V$20*100</f>
        <v>2.4083618322816819E-3</v>
      </c>
      <c r="X9" s="61">
        <v>2</v>
      </c>
      <c r="Y9" s="62">
        <f t="shared" ref="Y9" si="11">X9/X$20*100</f>
        <v>5.8014735742878696E-3</v>
      </c>
      <c r="Z9" s="61">
        <v>0</v>
      </c>
      <c r="AA9" s="107">
        <f t="shared" ref="AA9:AA18" si="12">V9+X9</f>
        <v>3</v>
      </c>
      <c r="AB9" s="62">
        <f t="shared" ref="AB9:AB18" si="13">AA9/AA$20*100</f>
        <v>3.9475761882204327E-3</v>
      </c>
      <c r="AC9" s="110">
        <v>1</v>
      </c>
      <c r="AD9" s="62">
        <f t="shared" ref="AD9" si="14">AC9/AC$20*100</f>
        <v>2.6935301406022733E-3</v>
      </c>
      <c r="AE9" s="61">
        <v>1</v>
      </c>
      <c r="AF9" s="62">
        <f t="shared" ref="AF9" si="15">AE9/AE$20*100</f>
        <v>3.305566574110803E-3</v>
      </c>
      <c r="AG9" s="61">
        <v>0</v>
      </c>
      <c r="AH9" s="107">
        <f t="shared" ref="AH9:AH17" si="16">AC9+AE9</f>
        <v>2</v>
      </c>
      <c r="AI9" s="62">
        <f t="shared" ref="AI9" si="17">AH9/AH$20*100</f>
        <v>2.9683279408709074E-3</v>
      </c>
      <c r="AJ9" s="110">
        <v>1</v>
      </c>
      <c r="AK9" s="62">
        <f t="shared" ref="AK9" si="18">AJ9/AJ$20*100</f>
        <v>3.1332247148765507E-3</v>
      </c>
      <c r="AL9" s="61">
        <v>1</v>
      </c>
      <c r="AM9" s="62">
        <f t="shared" ref="AM9" si="19">AL9/AL$20*100</f>
        <v>3.9588281868566909E-3</v>
      </c>
      <c r="AN9" s="61">
        <v>0</v>
      </c>
      <c r="AO9" s="107">
        <f t="shared" ref="AO9:AO17" si="20">AJ9+AL9</f>
        <v>2</v>
      </c>
      <c r="AP9" s="62">
        <f t="shared" ref="AP9:AP18" si="21">AO9/AO$20*100</f>
        <v>3.4979711767175038E-3</v>
      </c>
      <c r="AQ9" s="110">
        <v>1</v>
      </c>
      <c r="AR9" s="62">
        <f t="shared" ref="AR9:AR18" si="22">AQ9/AQ$20*100</f>
        <v>3.9948865452221153E-3</v>
      </c>
      <c r="AS9" s="61">
        <v>1</v>
      </c>
      <c r="AT9" s="62">
        <f t="shared" ref="AT9:AT18" si="23">AS9/AS$20*100</f>
        <v>5.2637119696810194E-3</v>
      </c>
      <c r="AU9" s="61">
        <v>0</v>
      </c>
      <c r="AV9" s="107">
        <v>2</v>
      </c>
      <c r="AW9" s="62">
        <f t="shared" ref="AW9:AW18" si="24">AV9/AV$20*100</f>
        <v>4.5423574835339545E-3</v>
      </c>
      <c r="AX9" s="110">
        <v>1</v>
      </c>
      <c r="AY9" s="62">
        <f t="shared" ref="AY9:AY18" si="25">AX9/AX$20*100</f>
        <v>6.0609733923268072E-3</v>
      </c>
      <c r="AZ9" s="61">
        <v>1</v>
      </c>
      <c r="BA9" s="62">
        <f t="shared" ref="BA9:BA18" si="26">AZ9/AZ$20*100</f>
        <v>8.4803256445047485E-3</v>
      </c>
      <c r="BB9" s="61">
        <v>0</v>
      </c>
      <c r="BC9" s="107">
        <v>2</v>
      </c>
      <c r="BD9" s="62">
        <f t="shared" ref="BD9:BD18" si="27">BC9/BC$20*100</f>
        <v>7.0693860238238305E-3</v>
      </c>
      <c r="BE9" s="110">
        <v>1</v>
      </c>
      <c r="BF9" s="62">
        <f t="shared" ref="BF9:BF18" si="28">BE9/BE$20*100</f>
        <v>1.2825445684237527E-2</v>
      </c>
      <c r="BG9" s="61">
        <v>0</v>
      </c>
      <c r="BH9" s="62">
        <f t="shared" ref="BH9:BH18" si="29">BG9/BG$20*100</f>
        <v>0</v>
      </c>
      <c r="BI9" s="61">
        <v>0</v>
      </c>
      <c r="BJ9" s="107">
        <v>1</v>
      </c>
      <c r="BK9" s="62">
        <f t="shared" ref="BK9:BK18" si="30">BJ9/BJ$20*100</f>
        <v>7.7095058206768947E-3</v>
      </c>
      <c r="BL9" s="110">
        <v>1</v>
      </c>
      <c r="BM9" s="62">
        <f t="shared" ref="BM9:BM18" si="31">BL9/BL$20*100</f>
        <v>4.5433893684688774E-2</v>
      </c>
      <c r="BN9" s="61">
        <v>0</v>
      </c>
      <c r="BO9" s="62">
        <f t="shared" ref="BO9:BO18" si="32">BN9/BN$20*100</f>
        <v>0</v>
      </c>
      <c r="BP9" s="61">
        <v>0</v>
      </c>
      <c r="BQ9" s="107">
        <f t="shared" ref="BQ9:BQ17" si="33">BL9+BN9</f>
        <v>1</v>
      </c>
      <c r="BR9" s="62">
        <f t="shared" ref="BR9:BR18" si="34">BQ9/BQ$20*100</f>
        <v>2.7570995312930797E-2</v>
      </c>
      <c r="BS9" s="110">
        <v>1</v>
      </c>
      <c r="BT9" s="62">
        <f t="shared" ref="BT9:BT18" si="35">BS9/BS$20*100</f>
        <v>0.26315789473684209</v>
      </c>
      <c r="BU9" s="61">
        <v>0</v>
      </c>
      <c r="BV9" s="62">
        <f t="shared" ref="BV9:BV18" si="36">BU9/BU$20*100</f>
        <v>0</v>
      </c>
      <c r="BW9" s="61">
        <v>0</v>
      </c>
      <c r="BX9" s="107">
        <f t="shared" ref="BX9:BX17" si="37">BS9+BU9</f>
        <v>1</v>
      </c>
      <c r="BY9" s="62">
        <f t="shared" ref="BY9:BY18" si="38">BX9/BX$20*100</f>
        <v>0.15873015873015872</v>
      </c>
      <c r="BZ9" s="110">
        <v>0</v>
      </c>
      <c r="CA9" s="62">
        <f t="shared" ref="CA9:CA18" si="39">BZ9/BZ$20*100</f>
        <v>0</v>
      </c>
      <c r="CB9" s="61">
        <v>0</v>
      </c>
      <c r="CC9" s="62">
        <f t="shared" ref="CC9:CC18" si="40">CB9/CB$20*100</f>
        <v>0</v>
      </c>
      <c r="CD9" s="61">
        <v>0</v>
      </c>
      <c r="CE9" s="107">
        <f t="shared" ref="CE9:CE17" si="41">BZ9+CB9</f>
        <v>0</v>
      </c>
      <c r="CF9" s="62">
        <f t="shared" ref="CF9:CF18" si="42">CE9/CE$20*100</f>
        <v>0</v>
      </c>
      <c r="CG9" s="110">
        <v>0</v>
      </c>
      <c r="CH9" s="62">
        <f t="shared" ref="CH9:CH18" si="43">CG9/CG$20*100</f>
        <v>0</v>
      </c>
      <c r="CI9" s="61">
        <v>0</v>
      </c>
      <c r="CJ9" s="62">
        <f t="shared" ref="CJ9:CJ18" si="44">CI9/CI$20*100</f>
        <v>0</v>
      </c>
      <c r="CK9" s="61">
        <v>0</v>
      </c>
      <c r="CL9" s="107">
        <v>0</v>
      </c>
      <c r="CM9" s="62">
        <f t="shared" ref="CM9:CM18" si="45">CL9/CL$20*100</f>
        <v>0</v>
      </c>
      <c r="CN9" s="110">
        <v>0</v>
      </c>
      <c r="CO9" s="62">
        <f t="shared" ref="CO9:CO18" si="46">CN9/CN$20*100</f>
        <v>0</v>
      </c>
      <c r="CP9" s="61">
        <v>0</v>
      </c>
      <c r="CQ9" s="62">
        <f t="shared" ref="CQ9:CQ18" si="47">CP9/CP$20*100</f>
        <v>0</v>
      </c>
      <c r="CR9" s="61">
        <v>0</v>
      </c>
      <c r="CS9" s="107">
        <v>0</v>
      </c>
      <c r="CT9" s="62">
        <f t="shared" ref="CT9:CT18" si="48">CS9/CS$20*100</f>
        <v>0</v>
      </c>
      <c r="CU9" s="110">
        <v>0</v>
      </c>
      <c r="CV9" s="62">
        <f t="shared" ref="CV9:CV18" si="49">CU9/CU$20*100</f>
        <v>0</v>
      </c>
      <c r="CW9" s="61">
        <v>0</v>
      </c>
      <c r="CX9" s="62">
        <f t="shared" ref="CX9:CX18" si="50">CW9/CW$20*100</f>
        <v>0</v>
      </c>
      <c r="CY9" s="61">
        <v>0</v>
      </c>
      <c r="CZ9" s="107">
        <f t="shared" ref="CZ9:CZ17" si="51">CU9+CW9</f>
        <v>0</v>
      </c>
      <c r="DA9" s="62">
        <f t="shared" ref="DA9:DA18" si="52">CZ9/CZ$20*100</f>
        <v>0</v>
      </c>
      <c r="DB9" s="110">
        <v>0</v>
      </c>
      <c r="DC9" s="62">
        <v>0</v>
      </c>
      <c r="DD9" s="61">
        <v>0</v>
      </c>
      <c r="DE9" s="62">
        <f t="shared" ref="DE9:DE18" si="53">DD9/DD$20*100</f>
        <v>0</v>
      </c>
      <c r="DF9" s="61">
        <v>0</v>
      </c>
      <c r="DG9" s="107">
        <f t="shared" ref="DG9:DG17" si="54">DB9+DD9</f>
        <v>0</v>
      </c>
      <c r="DH9" s="62">
        <f t="shared" ref="DH9:DH18" si="55">DG9/DG$20*100</f>
        <v>0</v>
      </c>
      <c r="DI9" s="110">
        <v>0</v>
      </c>
      <c r="DJ9" s="62">
        <v>0</v>
      </c>
      <c r="DK9" s="61">
        <v>0</v>
      </c>
      <c r="DL9" s="62">
        <f t="shared" ref="DL9:DL18" si="56">DK9/DK$20*100</f>
        <v>0</v>
      </c>
      <c r="DM9" s="61">
        <v>0</v>
      </c>
      <c r="DN9" s="107">
        <f t="shared" ref="DN9:DN17" si="57">DI9+DK9</f>
        <v>0</v>
      </c>
      <c r="DO9" s="62">
        <f t="shared" ref="DO9:DO18" si="58">DN9/DN$20*100</f>
        <v>0</v>
      </c>
      <c r="DP9" s="110">
        <v>0</v>
      </c>
      <c r="DQ9" s="62">
        <v>0</v>
      </c>
      <c r="DR9" s="61">
        <v>0</v>
      </c>
      <c r="DS9" s="62">
        <v>0</v>
      </c>
      <c r="DT9" s="61">
        <v>0</v>
      </c>
      <c r="DU9" s="194">
        <f t="shared" ref="DU9:DU17" si="59">DP9+DR9</f>
        <v>0</v>
      </c>
      <c r="DV9" s="63">
        <v>0</v>
      </c>
    </row>
    <row r="10" spans="1:999" s="6" customFormat="1" ht="12.75" x14ac:dyDescent="0.2">
      <c r="A10" s="41" t="s">
        <v>10</v>
      </c>
      <c r="B10" s="56">
        <v>20974830</v>
      </c>
      <c r="C10" s="57">
        <f t="shared" si="1"/>
        <v>13.017440551349646</v>
      </c>
      <c r="D10" s="58">
        <v>20100339</v>
      </c>
      <c r="E10" s="57">
        <f t="shared" si="1"/>
        <v>12.105811682338862</v>
      </c>
      <c r="F10" s="58">
        <f t="shared" si="0"/>
        <v>41075169</v>
      </c>
      <c r="G10" s="60">
        <f t="shared" si="2"/>
        <v>12.55478532744185</v>
      </c>
      <c r="H10" s="110">
        <v>9</v>
      </c>
      <c r="I10" s="62">
        <f t="shared" si="3"/>
        <v>2.0418812532613382E-2</v>
      </c>
      <c r="J10" s="61">
        <v>2</v>
      </c>
      <c r="K10" s="62">
        <f t="shared" si="3"/>
        <v>5.3627929425644882E-3</v>
      </c>
      <c r="L10" s="61">
        <v>0</v>
      </c>
      <c r="M10" s="107">
        <f t="shared" si="4"/>
        <v>11</v>
      </c>
      <c r="N10" s="62">
        <f t="shared" si="5"/>
        <v>1.3518329626033845E-2</v>
      </c>
      <c r="O10" s="110">
        <v>9</v>
      </c>
      <c r="P10" s="62">
        <f t="shared" ref="P10" si="60">O10/O$20*100</f>
        <v>2.0597793747425274E-2</v>
      </c>
      <c r="Q10" s="61">
        <v>2</v>
      </c>
      <c r="R10" s="62">
        <f t="shared" ref="R10" si="61">Q10/Q$20*100</f>
        <v>5.4224053790261359E-3</v>
      </c>
      <c r="S10" s="61">
        <v>0</v>
      </c>
      <c r="T10" s="107">
        <f t="shared" si="8"/>
        <v>11</v>
      </c>
      <c r="U10" s="62">
        <f t="shared" si="9"/>
        <v>1.3651368859986596E-2</v>
      </c>
      <c r="V10" s="110">
        <v>7</v>
      </c>
      <c r="W10" s="62">
        <f t="shared" ref="W10" si="62">V10/V$20*100</f>
        <v>1.6858532825971773E-2</v>
      </c>
      <c r="X10" s="61">
        <v>2</v>
      </c>
      <c r="Y10" s="62">
        <f t="shared" ref="Y10" si="63">X10/X$20*100</f>
        <v>5.8014735742878696E-3</v>
      </c>
      <c r="Z10" s="61">
        <v>0</v>
      </c>
      <c r="AA10" s="107">
        <f t="shared" si="12"/>
        <v>9</v>
      </c>
      <c r="AB10" s="62">
        <f t="shared" si="13"/>
        <v>1.1842728564661299E-2</v>
      </c>
      <c r="AC10" s="110">
        <v>5</v>
      </c>
      <c r="AD10" s="62">
        <f t="shared" ref="AD10" si="64">AC10/AC$20*100</f>
        <v>1.3467650703011366E-2</v>
      </c>
      <c r="AE10" s="61">
        <v>2</v>
      </c>
      <c r="AF10" s="62">
        <f t="shared" ref="AF10" si="65">AE10/AE$20*100</f>
        <v>6.6111331482216059E-3</v>
      </c>
      <c r="AG10" s="61">
        <v>0</v>
      </c>
      <c r="AH10" s="107">
        <f t="shared" si="16"/>
        <v>7</v>
      </c>
      <c r="AI10" s="62">
        <f t="shared" ref="AI10" si="66">AH10/AH$20*100</f>
        <v>1.0389147793048175E-2</v>
      </c>
      <c r="AJ10" s="110">
        <v>3</v>
      </c>
      <c r="AK10" s="62">
        <f t="shared" ref="AK10" si="67">AJ10/AJ$20*100</f>
        <v>9.3996741446296522E-3</v>
      </c>
      <c r="AL10" s="61">
        <v>1</v>
      </c>
      <c r="AM10" s="62">
        <f t="shared" ref="AM10" si="68">AL10/AL$20*100</f>
        <v>3.9588281868566909E-3</v>
      </c>
      <c r="AN10" s="61">
        <v>0</v>
      </c>
      <c r="AO10" s="107">
        <f t="shared" si="20"/>
        <v>4</v>
      </c>
      <c r="AP10" s="62">
        <f t="shared" si="21"/>
        <v>6.9959423534350076E-3</v>
      </c>
      <c r="AQ10" s="110">
        <v>3</v>
      </c>
      <c r="AR10" s="62">
        <f t="shared" si="22"/>
        <v>1.1984659635666346E-2</v>
      </c>
      <c r="AS10" s="61">
        <v>0</v>
      </c>
      <c r="AT10" s="62">
        <f t="shared" si="23"/>
        <v>0</v>
      </c>
      <c r="AU10" s="61">
        <v>0</v>
      </c>
      <c r="AV10" s="107">
        <v>3</v>
      </c>
      <c r="AW10" s="62">
        <f t="shared" si="24"/>
        <v>6.8135362253009309E-3</v>
      </c>
      <c r="AX10" s="110">
        <v>3</v>
      </c>
      <c r="AY10" s="62">
        <f t="shared" si="25"/>
        <v>1.8182920176980422E-2</v>
      </c>
      <c r="AZ10" s="61">
        <v>0</v>
      </c>
      <c r="BA10" s="62">
        <f t="shared" si="26"/>
        <v>0</v>
      </c>
      <c r="BB10" s="61">
        <v>0</v>
      </c>
      <c r="BC10" s="107">
        <v>3</v>
      </c>
      <c r="BD10" s="62">
        <f t="shared" si="27"/>
        <v>1.0604079035735747E-2</v>
      </c>
      <c r="BE10" s="110">
        <v>1</v>
      </c>
      <c r="BF10" s="62">
        <f t="shared" si="28"/>
        <v>1.2825445684237527E-2</v>
      </c>
      <c r="BG10" s="61">
        <v>0</v>
      </c>
      <c r="BH10" s="62">
        <f t="shared" si="29"/>
        <v>0</v>
      </c>
      <c r="BI10" s="61">
        <v>0</v>
      </c>
      <c r="BJ10" s="107">
        <v>1</v>
      </c>
      <c r="BK10" s="62">
        <f t="shared" si="30"/>
        <v>7.7095058206768947E-3</v>
      </c>
      <c r="BL10" s="110">
        <v>1</v>
      </c>
      <c r="BM10" s="62">
        <f t="shared" si="31"/>
        <v>4.5433893684688774E-2</v>
      </c>
      <c r="BN10" s="61">
        <v>0</v>
      </c>
      <c r="BO10" s="62">
        <f t="shared" si="32"/>
        <v>0</v>
      </c>
      <c r="BP10" s="61">
        <v>0</v>
      </c>
      <c r="BQ10" s="107">
        <f t="shared" si="33"/>
        <v>1</v>
      </c>
      <c r="BR10" s="62">
        <f t="shared" si="34"/>
        <v>2.7570995312930797E-2</v>
      </c>
      <c r="BS10" s="110">
        <v>0</v>
      </c>
      <c r="BT10" s="62">
        <f t="shared" si="35"/>
        <v>0</v>
      </c>
      <c r="BU10" s="61">
        <v>0</v>
      </c>
      <c r="BV10" s="62">
        <f t="shared" si="36"/>
        <v>0</v>
      </c>
      <c r="BW10" s="61">
        <v>0</v>
      </c>
      <c r="BX10" s="107">
        <f t="shared" si="37"/>
        <v>0</v>
      </c>
      <c r="BY10" s="62">
        <f t="shared" si="38"/>
        <v>0</v>
      </c>
      <c r="BZ10" s="110">
        <v>0</v>
      </c>
      <c r="CA10" s="62">
        <f t="shared" si="39"/>
        <v>0</v>
      </c>
      <c r="CB10" s="61">
        <v>0</v>
      </c>
      <c r="CC10" s="62">
        <f t="shared" si="40"/>
        <v>0</v>
      </c>
      <c r="CD10" s="61">
        <v>0</v>
      </c>
      <c r="CE10" s="107">
        <f t="shared" si="41"/>
        <v>0</v>
      </c>
      <c r="CF10" s="62">
        <f t="shared" si="42"/>
        <v>0</v>
      </c>
      <c r="CG10" s="110">
        <v>0</v>
      </c>
      <c r="CH10" s="62">
        <f t="shared" si="43"/>
        <v>0</v>
      </c>
      <c r="CI10" s="61">
        <v>0</v>
      </c>
      <c r="CJ10" s="62">
        <f t="shared" si="44"/>
        <v>0</v>
      </c>
      <c r="CK10" s="61">
        <v>0</v>
      </c>
      <c r="CL10" s="107">
        <v>0</v>
      </c>
      <c r="CM10" s="62">
        <f t="shared" si="45"/>
        <v>0</v>
      </c>
      <c r="CN10" s="110">
        <v>0</v>
      </c>
      <c r="CO10" s="62">
        <f t="shared" si="46"/>
        <v>0</v>
      </c>
      <c r="CP10" s="61">
        <v>0</v>
      </c>
      <c r="CQ10" s="62">
        <f t="shared" si="47"/>
        <v>0</v>
      </c>
      <c r="CR10" s="61">
        <v>0</v>
      </c>
      <c r="CS10" s="107">
        <v>0</v>
      </c>
      <c r="CT10" s="62">
        <f t="shared" si="48"/>
        <v>0</v>
      </c>
      <c r="CU10" s="110">
        <v>0</v>
      </c>
      <c r="CV10" s="62">
        <f t="shared" si="49"/>
        <v>0</v>
      </c>
      <c r="CW10" s="61">
        <v>0</v>
      </c>
      <c r="CX10" s="62">
        <f t="shared" si="50"/>
        <v>0</v>
      </c>
      <c r="CY10" s="61">
        <v>0</v>
      </c>
      <c r="CZ10" s="107">
        <f t="shared" si="51"/>
        <v>0</v>
      </c>
      <c r="DA10" s="62">
        <f t="shared" si="52"/>
        <v>0</v>
      </c>
      <c r="DB10" s="110">
        <v>0</v>
      </c>
      <c r="DC10" s="62">
        <v>0</v>
      </c>
      <c r="DD10" s="61">
        <v>0</v>
      </c>
      <c r="DE10" s="62">
        <f t="shared" si="53"/>
        <v>0</v>
      </c>
      <c r="DF10" s="61">
        <v>0</v>
      </c>
      <c r="DG10" s="107">
        <f t="shared" si="54"/>
        <v>0</v>
      </c>
      <c r="DH10" s="62">
        <f t="shared" si="55"/>
        <v>0</v>
      </c>
      <c r="DI10" s="110">
        <v>0</v>
      </c>
      <c r="DJ10" s="62">
        <v>0</v>
      </c>
      <c r="DK10" s="61">
        <v>0</v>
      </c>
      <c r="DL10" s="62">
        <f t="shared" si="56"/>
        <v>0</v>
      </c>
      <c r="DM10" s="61">
        <v>0</v>
      </c>
      <c r="DN10" s="107">
        <f t="shared" si="57"/>
        <v>0</v>
      </c>
      <c r="DO10" s="62">
        <f t="shared" si="58"/>
        <v>0</v>
      </c>
      <c r="DP10" s="110">
        <v>0</v>
      </c>
      <c r="DQ10" s="62">
        <v>0</v>
      </c>
      <c r="DR10" s="61">
        <v>0</v>
      </c>
      <c r="DS10" s="62">
        <v>0</v>
      </c>
      <c r="DT10" s="61">
        <v>0</v>
      </c>
      <c r="DU10" s="194">
        <f t="shared" si="59"/>
        <v>0</v>
      </c>
      <c r="DV10" s="63">
        <v>0</v>
      </c>
    </row>
    <row r="11" spans="1:999" s="6" customFormat="1" ht="12.75" x14ac:dyDescent="0.2">
      <c r="A11" s="41" t="s">
        <v>11</v>
      </c>
      <c r="B11" s="56">
        <v>21976455</v>
      </c>
      <c r="C11" s="57">
        <f t="shared" si="1"/>
        <v>13.639071043336736</v>
      </c>
      <c r="D11" s="58">
        <v>20994345</v>
      </c>
      <c r="E11" s="57">
        <f t="shared" si="1"/>
        <v>12.644243809223937</v>
      </c>
      <c r="F11" s="58">
        <f t="shared" si="0"/>
        <v>42970800</v>
      </c>
      <c r="G11" s="60">
        <f t="shared" si="2"/>
        <v>13.134192323065994</v>
      </c>
      <c r="H11" s="110">
        <v>61</v>
      </c>
      <c r="I11" s="62">
        <f t="shared" si="3"/>
        <v>0.13839417383215735</v>
      </c>
      <c r="J11" s="61">
        <v>32</v>
      </c>
      <c r="K11" s="62">
        <f t="shared" si="3"/>
        <v>8.5804687081031811E-2</v>
      </c>
      <c r="L11" s="61">
        <v>0</v>
      </c>
      <c r="M11" s="107">
        <f t="shared" si="4"/>
        <v>93</v>
      </c>
      <c r="N11" s="62">
        <f t="shared" si="5"/>
        <v>0.1142913322928316</v>
      </c>
      <c r="O11" s="110">
        <v>61</v>
      </c>
      <c r="P11" s="62">
        <f t="shared" ref="P11" si="69">O11/O$20*100</f>
        <v>0.13960726873254908</v>
      </c>
      <c r="Q11" s="61">
        <v>32</v>
      </c>
      <c r="R11" s="62">
        <f t="shared" ref="R11" si="70">Q11/Q$20*100</f>
        <v>8.6758486064418175E-2</v>
      </c>
      <c r="S11" s="61">
        <v>0</v>
      </c>
      <c r="T11" s="107">
        <f t="shared" si="8"/>
        <v>93</v>
      </c>
      <c r="U11" s="62">
        <f t="shared" si="9"/>
        <v>0.11541611854352304</v>
      </c>
      <c r="V11" s="110">
        <v>59</v>
      </c>
      <c r="W11" s="62">
        <f t="shared" ref="W11" si="71">V11/V$20*100</f>
        <v>0.14209334810461924</v>
      </c>
      <c r="X11" s="61">
        <v>30</v>
      </c>
      <c r="Y11" s="62">
        <f t="shared" ref="Y11" si="72">X11/X$20*100</f>
        <v>8.702210361431803E-2</v>
      </c>
      <c r="Z11" s="61">
        <v>0</v>
      </c>
      <c r="AA11" s="107">
        <f t="shared" si="12"/>
        <v>89</v>
      </c>
      <c r="AB11" s="62">
        <f t="shared" si="13"/>
        <v>0.11711142691720616</v>
      </c>
      <c r="AC11" s="110">
        <v>51</v>
      </c>
      <c r="AD11" s="62">
        <f t="shared" ref="AD11" si="73">AC11/AC$20*100</f>
        <v>0.13737003717071594</v>
      </c>
      <c r="AE11" s="61">
        <v>27</v>
      </c>
      <c r="AF11" s="62">
        <f t="shared" ref="AF11" si="74">AE11/AE$20*100</f>
        <v>8.9250297500991671E-2</v>
      </c>
      <c r="AG11" s="61">
        <v>0</v>
      </c>
      <c r="AH11" s="107">
        <f t="shared" si="16"/>
        <v>78</v>
      </c>
      <c r="AI11" s="62">
        <f t="shared" ref="AI11" si="75">AH11/AH$20*100</f>
        <v>0.11576478969396539</v>
      </c>
      <c r="AJ11" s="110">
        <v>47</v>
      </c>
      <c r="AK11" s="62">
        <f t="shared" ref="AK11" si="76">AJ11/AJ$20*100</f>
        <v>0.1472615615991979</v>
      </c>
      <c r="AL11" s="61">
        <v>23</v>
      </c>
      <c r="AM11" s="62">
        <f t="shared" ref="AM11" si="77">AL11/AL$20*100</f>
        <v>9.1053048297703873E-2</v>
      </c>
      <c r="AN11" s="61">
        <v>0</v>
      </c>
      <c r="AO11" s="107">
        <f t="shared" si="20"/>
        <v>70</v>
      </c>
      <c r="AP11" s="62">
        <f t="shared" si="21"/>
        <v>0.12242899118511265</v>
      </c>
      <c r="AQ11" s="110">
        <v>37</v>
      </c>
      <c r="AR11" s="62">
        <f t="shared" si="22"/>
        <v>0.14781080217321829</v>
      </c>
      <c r="AS11" s="61">
        <v>17</v>
      </c>
      <c r="AT11" s="62">
        <f t="shared" si="23"/>
        <v>8.9483103484577317E-2</v>
      </c>
      <c r="AU11" s="61">
        <v>0</v>
      </c>
      <c r="AV11" s="107">
        <v>54</v>
      </c>
      <c r="AW11" s="62">
        <f t="shared" si="24"/>
        <v>0.12264365205541677</v>
      </c>
      <c r="AX11" s="110">
        <v>27</v>
      </c>
      <c r="AY11" s="62">
        <f t="shared" si="25"/>
        <v>0.16364628159282382</v>
      </c>
      <c r="AZ11" s="61">
        <v>13</v>
      </c>
      <c r="BA11" s="62">
        <f t="shared" si="26"/>
        <v>0.11024423337856173</v>
      </c>
      <c r="BB11" s="61">
        <v>0</v>
      </c>
      <c r="BC11" s="107">
        <v>40</v>
      </c>
      <c r="BD11" s="62">
        <f t="shared" si="27"/>
        <v>0.1413877204764766</v>
      </c>
      <c r="BE11" s="110">
        <v>11</v>
      </c>
      <c r="BF11" s="62">
        <f t="shared" si="28"/>
        <v>0.14107990252661282</v>
      </c>
      <c r="BG11" s="61">
        <v>6</v>
      </c>
      <c r="BH11" s="62">
        <f t="shared" si="29"/>
        <v>0.11596443757247778</v>
      </c>
      <c r="BI11" s="61">
        <v>0</v>
      </c>
      <c r="BJ11" s="107">
        <v>17</v>
      </c>
      <c r="BK11" s="62">
        <f t="shared" si="30"/>
        <v>0.13106159895150721</v>
      </c>
      <c r="BL11" s="110">
        <v>3</v>
      </c>
      <c r="BM11" s="62">
        <f t="shared" si="31"/>
        <v>0.13630168105406634</v>
      </c>
      <c r="BN11" s="61">
        <v>2</v>
      </c>
      <c r="BO11" s="62">
        <f t="shared" si="32"/>
        <v>0.14025245441795231</v>
      </c>
      <c r="BP11" s="61">
        <v>0</v>
      </c>
      <c r="BQ11" s="107">
        <f t="shared" si="33"/>
        <v>5</v>
      </c>
      <c r="BR11" s="62">
        <f t="shared" si="34"/>
        <v>0.13785497656465398</v>
      </c>
      <c r="BS11" s="110">
        <v>0</v>
      </c>
      <c r="BT11" s="62">
        <f t="shared" si="35"/>
        <v>0</v>
      </c>
      <c r="BU11" s="61">
        <v>1</v>
      </c>
      <c r="BV11" s="62">
        <f t="shared" si="36"/>
        <v>0.4</v>
      </c>
      <c r="BW11" s="61">
        <v>0</v>
      </c>
      <c r="BX11" s="107">
        <f t="shared" si="37"/>
        <v>1</v>
      </c>
      <c r="BY11" s="62">
        <f t="shared" si="38"/>
        <v>0.15873015873015872</v>
      </c>
      <c r="BZ11" s="110">
        <v>0</v>
      </c>
      <c r="CA11" s="62">
        <f t="shared" si="39"/>
        <v>0</v>
      </c>
      <c r="CB11" s="61">
        <v>0</v>
      </c>
      <c r="CC11" s="62">
        <f t="shared" si="40"/>
        <v>0</v>
      </c>
      <c r="CD11" s="61">
        <v>0</v>
      </c>
      <c r="CE11" s="107">
        <f t="shared" si="41"/>
        <v>0</v>
      </c>
      <c r="CF11" s="62">
        <f t="shared" si="42"/>
        <v>0</v>
      </c>
      <c r="CG11" s="110">
        <v>0</v>
      </c>
      <c r="CH11" s="62">
        <f t="shared" si="43"/>
        <v>0</v>
      </c>
      <c r="CI11" s="61">
        <v>0</v>
      </c>
      <c r="CJ11" s="62">
        <f t="shared" si="44"/>
        <v>0</v>
      </c>
      <c r="CK11" s="61">
        <v>0</v>
      </c>
      <c r="CL11" s="107">
        <v>0</v>
      </c>
      <c r="CM11" s="62">
        <f t="shared" si="45"/>
        <v>0</v>
      </c>
      <c r="CN11" s="110">
        <v>0</v>
      </c>
      <c r="CO11" s="62">
        <f t="shared" si="46"/>
        <v>0</v>
      </c>
      <c r="CP11" s="61">
        <v>0</v>
      </c>
      <c r="CQ11" s="62">
        <f t="shared" si="47"/>
        <v>0</v>
      </c>
      <c r="CR11" s="61">
        <v>0</v>
      </c>
      <c r="CS11" s="107">
        <v>0</v>
      </c>
      <c r="CT11" s="62">
        <f t="shared" si="48"/>
        <v>0</v>
      </c>
      <c r="CU11" s="110">
        <v>0</v>
      </c>
      <c r="CV11" s="62">
        <f t="shared" si="49"/>
        <v>0</v>
      </c>
      <c r="CW11" s="61">
        <v>0</v>
      </c>
      <c r="CX11" s="62">
        <f t="shared" si="50"/>
        <v>0</v>
      </c>
      <c r="CY11" s="61">
        <v>0</v>
      </c>
      <c r="CZ11" s="107">
        <f t="shared" si="51"/>
        <v>0</v>
      </c>
      <c r="DA11" s="62">
        <f t="shared" si="52"/>
        <v>0</v>
      </c>
      <c r="DB11" s="110">
        <v>0</v>
      </c>
      <c r="DC11" s="62">
        <v>0</v>
      </c>
      <c r="DD11" s="61">
        <v>0</v>
      </c>
      <c r="DE11" s="62">
        <f t="shared" si="53"/>
        <v>0</v>
      </c>
      <c r="DF11" s="61">
        <v>0</v>
      </c>
      <c r="DG11" s="107">
        <f t="shared" si="54"/>
        <v>0</v>
      </c>
      <c r="DH11" s="62">
        <f t="shared" si="55"/>
        <v>0</v>
      </c>
      <c r="DI11" s="110">
        <v>0</v>
      </c>
      <c r="DJ11" s="62">
        <v>0</v>
      </c>
      <c r="DK11" s="61">
        <v>0</v>
      </c>
      <c r="DL11" s="62">
        <f t="shared" si="56"/>
        <v>0</v>
      </c>
      <c r="DM11" s="61">
        <v>0</v>
      </c>
      <c r="DN11" s="107">
        <f t="shared" si="57"/>
        <v>0</v>
      </c>
      <c r="DO11" s="62">
        <f t="shared" si="58"/>
        <v>0</v>
      </c>
      <c r="DP11" s="110">
        <v>0</v>
      </c>
      <c r="DQ11" s="62">
        <v>0</v>
      </c>
      <c r="DR11" s="61">
        <v>0</v>
      </c>
      <c r="DS11" s="62">
        <v>0</v>
      </c>
      <c r="DT11" s="61">
        <v>0</v>
      </c>
      <c r="DU11" s="194">
        <f t="shared" si="59"/>
        <v>0</v>
      </c>
      <c r="DV11" s="63">
        <v>0</v>
      </c>
    </row>
    <row r="12" spans="1:999" s="6" customFormat="1" ht="12.75" x14ac:dyDescent="0.2">
      <c r="A12" s="41" t="s">
        <v>12</v>
      </c>
      <c r="B12" s="56">
        <v>23210709</v>
      </c>
      <c r="C12" s="57">
        <f t="shared" si="1"/>
        <v>14.405076206204113</v>
      </c>
      <c r="D12" s="58">
        <v>22487065</v>
      </c>
      <c r="E12" s="57">
        <f t="shared" si="1"/>
        <v>13.543262836438396</v>
      </c>
      <c r="F12" s="58">
        <f t="shared" si="0"/>
        <v>45697774</v>
      </c>
      <c r="G12" s="60">
        <f t="shared" si="2"/>
        <v>13.967702543401675</v>
      </c>
      <c r="H12" s="110">
        <v>372</v>
      </c>
      <c r="I12" s="62">
        <f t="shared" si="3"/>
        <v>0.84397758468135309</v>
      </c>
      <c r="J12" s="61">
        <v>170</v>
      </c>
      <c r="K12" s="62">
        <f t="shared" si="3"/>
        <v>0.45583740011798146</v>
      </c>
      <c r="L12" s="61">
        <v>0</v>
      </c>
      <c r="M12" s="107">
        <f t="shared" si="4"/>
        <v>542</v>
      </c>
      <c r="N12" s="62">
        <f t="shared" si="5"/>
        <v>0.6660849688463949</v>
      </c>
      <c r="O12" s="110">
        <v>368</v>
      </c>
      <c r="P12" s="62">
        <f t="shared" ref="P12" si="78">O12/O$20*100</f>
        <v>0.84222089989472237</v>
      </c>
      <c r="Q12" s="61">
        <v>169</v>
      </c>
      <c r="R12" s="62">
        <f t="shared" ref="R12" si="79">Q12/Q$20*100</f>
        <v>0.45819325452770854</v>
      </c>
      <c r="S12" s="61">
        <v>0</v>
      </c>
      <c r="T12" s="107">
        <f t="shared" si="8"/>
        <v>537</v>
      </c>
      <c r="U12" s="62">
        <f t="shared" si="9"/>
        <v>0.66643500707389114</v>
      </c>
      <c r="V12" s="110">
        <v>350</v>
      </c>
      <c r="W12" s="62">
        <f t="shared" ref="W12" si="80">V12/V$20*100</f>
        <v>0.84292664129858863</v>
      </c>
      <c r="X12" s="61">
        <v>165</v>
      </c>
      <c r="Y12" s="62">
        <f t="shared" ref="Y12" si="81">X12/X$20*100</f>
        <v>0.47862156987874921</v>
      </c>
      <c r="Z12" s="61">
        <v>0</v>
      </c>
      <c r="AA12" s="107">
        <f t="shared" si="12"/>
        <v>515</v>
      </c>
      <c r="AB12" s="62">
        <f t="shared" si="13"/>
        <v>0.67766724564450764</v>
      </c>
      <c r="AC12" s="110">
        <v>324</v>
      </c>
      <c r="AD12" s="62">
        <f t="shared" ref="AD12" si="82">AC12/AC$20*100</f>
        <v>0.87270376555513651</v>
      </c>
      <c r="AE12" s="61">
        <v>151</v>
      </c>
      <c r="AF12" s="62">
        <f t="shared" ref="AF12" si="83">AE12/AE$20*100</f>
        <v>0.49914055269073121</v>
      </c>
      <c r="AG12" s="61">
        <v>0</v>
      </c>
      <c r="AH12" s="107">
        <f t="shared" si="16"/>
        <v>475</v>
      </c>
      <c r="AI12" s="62">
        <f t="shared" ref="AI12" si="84">AH12/AH$20*100</f>
        <v>0.70497788595684052</v>
      </c>
      <c r="AJ12" s="110">
        <v>282</v>
      </c>
      <c r="AK12" s="62">
        <f t="shared" ref="AK12" si="85">AJ12/AJ$20*100</f>
        <v>0.88356936959518728</v>
      </c>
      <c r="AL12" s="61">
        <v>134</v>
      </c>
      <c r="AM12" s="62">
        <f t="shared" ref="AM12" si="86">AL12/AL$20*100</f>
        <v>0.53048297703879643</v>
      </c>
      <c r="AN12" s="61">
        <v>0</v>
      </c>
      <c r="AO12" s="107">
        <f t="shared" si="20"/>
        <v>416</v>
      </c>
      <c r="AP12" s="62">
        <f t="shared" si="21"/>
        <v>0.72757800475724077</v>
      </c>
      <c r="AQ12" s="110">
        <v>247</v>
      </c>
      <c r="AR12" s="62">
        <f t="shared" si="22"/>
        <v>0.9867369766698626</v>
      </c>
      <c r="AS12" s="61">
        <v>110</v>
      </c>
      <c r="AT12" s="62">
        <f t="shared" si="23"/>
        <v>0.57900831666491215</v>
      </c>
      <c r="AU12" s="61">
        <v>0</v>
      </c>
      <c r="AV12" s="107">
        <v>357</v>
      </c>
      <c r="AW12" s="62">
        <f t="shared" si="24"/>
        <v>0.81081081081081086</v>
      </c>
      <c r="AX12" s="110">
        <v>163</v>
      </c>
      <c r="AY12" s="62">
        <f t="shared" si="25"/>
        <v>0.98793866294926957</v>
      </c>
      <c r="AZ12" s="61">
        <v>85</v>
      </c>
      <c r="BA12" s="62">
        <f t="shared" si="26"/>
        <v>0.72082767978290363</v>
      </c>
      <c r="BB12" s="61">
        <v>0</v>
      </c>
      <c r="BC12" s="107">
        <v>248</v>
      </c>
      <c r="BD12" s="62">
        <f t="shared" si="27"/>
        <v>0.87660386695415515</v>
      </c>
      <c r="BE12" s="110">
        <v>96</v>
      </c>
      <c r="BF12" s="62">
        <f t="shared" si="28"/>
        <v>1.2312427856868027</v>
      </c>
      <c r="BG12" s="61">
        <v>50</v>
      </c>
      <c r="BH12" s="62">
        <f t="shared" si="29"/>
        <v>0.96637031310398136</v>
      </c>
      <c r="BI12" s="61">
        <v>0</v>
      </c>
      <c r="BJ12" s="107">
        <v>146</v>
      </c>
      <c r="BK12" s="62">
        <f t="shared" si="30"/>
        <v>1.1255878498188265</v>
      </c>
      <c r="BL12" s="110">
        <v>26</v>
      </c>
      <c r="BM12" s="62">
        <f t="shared" si="31"/>
        <v>1.1812812358019082</v>
      </c>
      <c r="BN12" s="61">
        <v>16</v>
      </c>
      <c r="BO12" s="62">
        <f t="shared" si="32"/>
        <v>1.1220196353436185</v>
      </c>
      <c r="BP12" s="61">
        <v>0</v>
      </c>
      <c r="BQ12" s="107">
        <f t="shared" si="33"/>
        <v>42</v>
      </c>
      <c r="BR12" s="62">
        <f t="shared" si="34"/>
        <v>1.1579818031430935</v>
      </c>
      <c r="BS12" s="110">
        <v>4</v>
      </c>
      <c r="BT12" s="62">
        <f t="shared" si="35"/>
        <v>1.0526315789473684</v>
      </c>
      <c r="BU12" s="61">
        <v>1</v>
      </c>
      <c r="BV12" s="62">
        <f t="shared" si="36"/>
        <v>0.4</v>
      </c>
      <c r="BW12" s="61">
        <v>0</v>
      </c>
      <c r="BX12" s="107">
        <f t="shared" si="37"/>
        <v>5</v>
      </c>
      <c r="BY12" s="62">
        <f t="shared" si="38"/>
        <v>0.79365079365079361</v>
      </c>
      <c r="BZ12" s="110">
        <v>0</v>
      </c>
      <c r="CA12" s="62">
        <f t="shared" si="39"/>
        <v>0</v>
      </c>
      <c r="CB12" s="61">
        <v>0</v>
      </c>
      <c r="CC12" s="62">
        <f t="shared" si="40"/>
        <v>0</v>
      </c>
      <c r="CD12" s="61">
        <v>0</v>
      </c>
      <c r="CE12" s="107">
        <f t="shared" si="41"/>
        <v>0</v>
      </c>
      <c r="CF12" s="62">
        <f t="shared" si="42"/>
        <v>0</v>
      </c>
      <c r="CG12" s="110">
        <v>0</v>
      </c>
      <c r="CH12" s="62">
        <f t="shared" si="43"/>
        <v>0</v>
      </c>
      <c r="CI12" s="61">
        <v>0</v>
      </c>
      <c r="CJ12" s="62">
        <f t="shared" si="44"/>
        <v>0</v>
      </c>
      <c r="CK12" s="61">
        <v>0</v>
      </c>
      <c r="CL12" s="107">
        <v>0</v>
      </c>
      <c r="CM12" s="62">
        <f t="shared" si="45"/>
        <v>0</v>
      </c>
      <c r="CN12" s="110">
        <v>0</v>
      </c>
      <c r="CO12" s="62">
        <f t="shared" si="46"/>
        <v>0</v>
      </c>
      <c r="CP12" s="61">
        <v>0</v>
      </c>
      <c r="CQ12" s="62">
        <f t="shared" si="47"/>
        <v>0</v>
      </c>
      <c r="CR12" s="61">
        <v>0</v>
      </c>
      <c r="CS12" s="107">
        <v>0</v>
      </c>
      <c r="CT12" s="62">
        <f t="shared" si="48"/>
        <v>0</v>
      </c>
      <c r="CU12" s="110">
        <v>0</v>
      </c>
      <c r="CV12" s="62">
        <f t="shared" si="49"/>
        <v>0</v>
      </c>
      <c r="CW12" s="61">
        <v>0</v>
      </c>
      <c r="CX12" s="62">
        <f t="shared" si="50"/>
        <v>0</v>
      </c>
      <c r="CY12" s="61">
        <v>0</v>
      </c>
      <c r="CZ12" s="107">
        <f t="shared" si="51"/>
        <v>0</v>
      </c>
      <c r="DA12" s="62">
        <f t="shared" si="52"/>
        <v>0</v>
      </c>
      <c r="DB12" s="110">
        <v>0</v>
      </c>
      <c r="DC12" s="62">
        <v>0</v>
      </c>
      <c r="DD12" s="61">
        <v>0</v>
      </c>
      <c r="DE12" s="62">
        <f t="shared" si="53"/>
        <v>0</v>
      </c>
      <c r="DF12" s="61">
        <v>0</v>
      </c>
      <c r="DG12" s="107">
        <f t="shared" si="54"/>
        <v>0</v>
      </c>
      <c r="DH12" s="62">
        <f t="shared" si="55"/>
        <v>0</v>
      </c>
      <c r="DI12" s="110">
        <v>0</v>
      </c>
      <c r="DJ12" s="62">
        <v>0</v>
      </c>
      <c r="DK12" s="61">
        <v>0</v>
      </c>
      <c r="DL12" s="62">
        <f t="shared" si="56"/>
        <v>0</v>
      </c>
      <c r="DM12" s="61">
        <v>0</v>
      </c>
      <c r="DN12" s="107">
        <f t="shared" si="57"/>
        <v>0</v>
      </c>
      <c r="DO12" s="62">
        <f t="shared" si="58"/>
        <v>0</v>
      </c>
      <c r="DP12" s="110">
        <v>0</v>
      </c>
      <c r="DQ12" s="62">
        <v>0</v>
      </c>
      <c r="DR12" s="61">
        <v>0</v>
      </c>
      <c r="DS12" s="62">
        <v>0</v>
      </c>
      <c r="DT12" s="61">
        <v>0</v>
      </c>
      <c r="DU12" s="194">
        <f t="shared" si="59"/>
        <v>0</v>
      </c>
      <c r="DV12" s="63">
        <v>0</v>
      </c>
    </row>
    <row r="13" spans="1:999" s="6" customFormat="1" ht="12.75" x14ac:dyDescent="0.2">
      <c r="A13" s="41" t="s">
        <v>13</v>
      </c>
      <c r="B13" s="56">
        <v>20587600</v>
      </c>
      <c r="C13" s="57">
        <f t="shared" si="1"/>
        <v>12.77711710154342</v>
      </c>
      <c r="D13" s="58">
        <v>20690288</v>
      </c>
      <c r="E13" s="57">
        <f t="shared" si="1"/>
        <v>12.461119694615874</v>
      </c>
      <c r="F13" s="58">
        <f t="shared" si="0"/>
        <v>41277888</v>
      </c>
      <c r="G13" s="60">
        <f t="shared" si="2"/>
        <v>12.616747179060614</v>
      </c>
      <c r="H13" s="110">
        <v>1010</v>
      </c>
      <c r="I13" s="62">
        <f t="shared" si="3"/>
        <v>2.2914445175488352</v>
      </c>
      <c r="J13" s="61">
        <v>393</v>
      </c>
      <c r="K13" s="62">
        <f t="shared" si="3"/>
        <v>1.0537888132139219</v>
      </c>
      <c r="L13" s="61">
        <v>0</v>
      </c>
      <c r="M13" s="107">
        <f t="shared" si="4"/>
        <v>1403</v>
      </c>
      <c r="N13" s="62">
        <f t="shared" si="5"/>
        <v>1.7242014968477715</v>
      </c>
      <c r="O13" s="110">
        <v>1007</v>
      </c>
      <c r="P13" s="62">
        <f t="shared" ref="P13" si="87">O13/O$20*100</f>
        <v>2.3046642559619168</v>
      </c>
      <c r="Q13" s="61">
        <v>390</v>
      </c>
      <c r="R13" s="62">
        <f t="shared" ref="R13" si="88">Q13/Q$20*100</f>
        <v>1.0573690489100964</v>
      </c>
      <c r="S13" s="61">
        <v>0</v>
      </c>
      <c r="T13" s="107">
        <f t="shared" si="8"/>
        <v>1397</v>
      </c>
      <c r="U13" s="62">
        <f t="shared" si="9"/>
        <v>1.7337238452182977</v>
      </c>
      <c r="V13" s="110">
        <v>961</v>
      </c>
      <c r="W13" s="62">
        <f t="shared" ref="W13" si="89">V13/V$20*100</f>
        <v>2.3144357208226962</v>
      </c>
      <c r="X13" s="61">
        <v>370</v>
      </c>
      <c r="Y13" s="62">
        <f t="shared" ref="Y13" si="90">X13/X$20*100</f>
        <v>1.0732726112432558</v>
      </c>
      <c r="Z13" s="61">
        <v>0</v>
      </c>
      <c r="AA13" s="107">
        <f t="shared" si="12"/>
        <v>1331</v>
      </c>
      <c r="AB13" s="62">
        <f t="shared" si="13"/>
        <v>1.7514079688404656</v>
      </c>
      <c r="AC13" s="110">
        <v>873</v>
      </c>
      <c r="AD13" s="62">
        <f t="shared" ref="AD13" si="91">AC13/AC$20*100</f>
        <v>2.3514518127457849</v>
      </c>
      <c r="AE13" s="61">
        <v>342</v>
      </c>
      <c r="AF13" s="62">
        <f t="shared" ref="AF13" si="92">AE13/AE$20*100</f>
        <v>1.1305037683458945</v>
      </c>
      <c r="AG13" s="61">
        <v>0</v>
      </c>
      <c r="AH13" s="107">
        <f t="shared" si="16"/>
        <v>1215</v>
      </c>
      <c r="AI13" s="62">
        <f t="shared" ref="AI13" si="93">AH13/AH$20*100</f>
        <v>1.8032592240790764</v>
      </c>
      <c r="AJ13" s="110">
        <v>769</v>
      </c>
      <c r="AK13" s="62">
        <f t="shared" ref="AK13" si="94">AJ13/AJ$20*100</f>
        <v>2.4094498057400675</v>
      </c>
      <c r="AL13" s="61">
        <v>301</v>
      </c>
      <c r="AM13" s="62">
        <f t="shared" ref="AM13" si="95">AL13/AL$20*100</f>
        <v>1.1916072842438639</v>
      </c>
      <c r="AN13" s="61">
        <v>0</v>
      </c>
      <c r="AO13" s="107">
        <f t="shared" si="20"/>
        <v>1070</v>
      </c>
      <c r="AP13" s="62">
        <f t="shared" si="21"/>
        <v>1.8714145795438646</v>
      </c>
      <c r="AQ13" s="110">
        <v>639</v>
      </c>
      <c r="AR13" s="62">
        <f t="shared" si="22"/>
        <v>2.5527325023969318</v>
      </c>
      <c r="AS13" s="61">
        <v>256</v>
      </c>
      <c r="AT13" s="62">
        <f t="shared" si="23"/>
        <v>1.347510264238341</v>
      </c>
      <c r="AU13" s="61">
        <v>0</v>
      </c>
      <c r="AV13" s="107">
        <v>895</v>
      </c>
      <c r="AW13" s="62">
        <f t="shared" si="24"/>
        <v>2.0327049738814442</v>
      </c>
      <c r="AX13" s="110">
        <v>462</v>
      </c>
      <c r="AY13" s="62">
        <f t="shared" si="25"/>
        <v>2.8001697072549852</v>
      </c>
      <c r="AZ13" s="61">
        <v>180</v>
      </c>
      <c r="BA13" s="62">
        <f t="shared" si="26"/>
        <v>1.5264586160108549</v>
      </c>
      <c r="BB13" s="61">
        <v>0</v>
      </c>
      <c r="BC13" s="107">
        <v>642</v>
      </c>
      <c r="BD13" s="62">
        <f t="shared" si="27"/>
        <v>2.2692729136474497</v>
      </c>
      <c r="BE13" s="110">
        <v>256</v>
      </c>
      <c r="BF13" s="62">
        <f t="shared" si="28"/>
        <v>3.283314095164807</v>
      </c>
      <c r="BG13" s="61">
        <v>106</v>
      </c>
      <c r="BH13" s="62">
        <f t="shared" si="29"/>
        <v>2.0487050637804405</v>
      </c>
      <c r="BI13" s="61">
        <v>0</v>
      </c>
      <c r="BJ13" s="107">
        <v>362</v>
      </c>
      <c r="BK13" s="62">
        <f t="shared" si="30"/>
        <v>2.7908411070850359</v>
      </c>
      <c r="BL13" s="110">
        <v>82</v>
      </c>
      <c r="BM13" s="62">
        <f t="shared" si="31"/>
        <v>3.7255792821444795</v>
      </c>
      <c r="BN13" s="61">
        <v>39</v>
      </c>
      <c r="BO13" s="62">
        <f t="shared" si="32"/>
        <v>2.73492286115007</v>
      </c>
      <c r="BP13" s="61">
        <v>0</v>
      </c>
      <c r="BQ13" s="107">
        <f t="shared" si="33"/>
        <v>121</v>
      </c>
      <c r="BR13" s="62">
        <f t="shared" si="34"/>
        <v>3.3360904328646268</v>
      </c>
      <c r="BS13" s="110">
        <v>10</v>
      </c>
      <c r="BT13" s="62">
        <f t="shared" si="35"/>
        <v>2.6315789473684208</v>
      </c>
      <c r="BU13" s="61">
        <v>8</v>
      </c>
      <c r="BV13" s="62">
        <f t="shared" si="36"/>
        <v>3.2</v>
      </c>
      <c r="BW13" s="61">
        <v>0</v>
      </c>
      <c r="BX13" s="107">
        <f t="shared" si="37"/>
        <v>18</v>
      </c>
      <c r="BY13" s="62">
        <f t="shared" si="38"/>
        <v>2.8571428571428572</v>
      </c>
      <c r="BZ13" s="110">
        <v>1</v>
      </c>
      <c r="CA13" s="62">
        <f t="shared" si="39"/>
        <v>2.3255813953488373</v>
      </c>
      <c r="CB13" s="61">
        <v>0</v>
      </c>
      <c r="CC13" s="62">
        <f t="shared" si="40"/>
        <v>0</v>
      </c>
      <c r="CD13" s="61">
        <v>0</v>
      </c>
      <c r="CE13" s="107">
        <f t="shared" si="41"/>
        <v>1</v>
      </c>
      <c r="CF13" s="62">
        <f t="shared" si="42"/>
        <v>1.098901098901099</v>
      </c>
      <c r="CG13" s="110">
        <v>1</v>
      </c>
      <c r="CH13" s="62">
        <f t="shared" si="43"/>
        <v>4.7619047619047619</v>
      </c>
      <c r="CI13" s="61">
        <v>0</v>
      </c>
      <c r="CJ13" s="62">
        <f t="shared" si="44"/>
        <v>0</v>
      </c>
      <c r="CK13" s="61">
        <v>0</v>
      </c>
      <c r="CL13" s="107">
        <v>1</v>
      </c>
      <c r="CM13" s="62">
        <f t="shared" si="45"/>
        <v>2.5</v>
      </c>
      <c r="CN13" s="110">
        <v>0</v>
      </c>
      <c r="CO13" s="62">
        <f t="shared" si="46"/>
        <v>0</v>
      </c>
      <c r="CP13" s="61">
        <v>0</v>
      </c>
      <c r="CQ13" s="62">
        <f t="shared" si="47"/>
        <v>0</v>
      </c>
      <c r="CR13" s="61">
        <v>0</v>
      </c>
      <c r="CS13" s="107">
        <v>0</v>
      </c>
      <c r="CT13" s="62">
        <f t="shared" si="48"/>
        <v>0</v>
      </c>
      <c r="CU13" s="110">
        <v>0</v>
      </c>
      <c r="CV13" s="62">
        <f t="shared" si="49"/>
        <v>0</v>
      </c>
      <c r="CW13" s="61">
        <v>0</v>
      </c>
      <c r="CX13" s="62">
        <f t="shared" si="50"/>
        <v>0</v>
      </c>
      <c r="CY13" s="61">
        <v>0</v>
      </c>
      <c r="CZ13" s="107">
        <f t="shared" si="51"/>
        <v>0</v>
      </c>
      <c r="DA13" s="62">
        <f t="shared" si="52"/>
        <v>0</v>
      </c>
      <c r="DB13" s="110">
        <v>0</v>
      </c>
      <c r="DC13" s="62">
        <v>0</v>
      </c>
      <c r="DD13" s="61">
        <v>0</v>
      </c>
      <c r="DE13" s="62">
        <f t="shared" si="53"/>
        <v>0</v>
      </c>
      <c r="DF13" s="61">
        <v>0</v>
      </c>
      <c r="DG13" s="107">
        <f t="shared" si="54"/>
        <v>0</v>
      </c>
      <c r="DH13" s="62">
        <f t="shared" si="55"/>
        <v>0</v>
      </c>
      <c r="DI13" s="110">
        <v>0</v>
      </c>
      <c r="DJ13" s="62">
        <v>0</v>
      </c>
      <c r="DK13" s="61">
        <v>0</v>
      </c>
      <c r="DL13" s="62">
        <f t="shared" si="56"/>
        <v>0</v>
      </c>
      <c r="DM13" s="61">
        <v>0</v>
      </c>
      <c r="DN13" s="107">
        <f t="shared" si="57"/>
        <v>0</v>
      </c>
      <c r="DO13" s="62">
        <f t="shared" si="58"/>
        <v>0</v>
      </c>
      <c r="DP13" s="110">
        <v>0</v>
      </c>
      <c r="DQ13" s="62">
        <v>0</v>
      </c>
      <c r="DR13" s="61">
        <v>0</v>
      </c>
      <c r="DS13" s="62">
        <v>0</v>
      </c>
      <c r="DT13" s="61">
        <v>0</v>
      </c>
      <c r="DU13" s="194">
        <f t="shared" si="59"/>
        <v>0</v>
      </c>
      <c r="DV13" s="63">
        <v>0</v>
      </c>
    </row>
    <row r="14" spans="1:999" s="6" customFormat="1" ht="12.75" x14ac:dyDescent="0.2">
      <c r="A14" s="41" t="s">
        <v>14</v>
      </c>
      <c r="B14" s="56">
        <v>20541202</v>
      </c>
      <c r="C14" s="57">
        <f t="shared" si="1"/>
        <v>12.748321482856568</v>
      </c>
      <c r="D14" s="58">
        <v>21090497</v>
      </c>
      <c r="E14" s="57">
        <f t="shared" si="1"/>
        <v>12.702153181044991</v>
      </c>
      <c r="F14" s="58">
        <f t="shared" si="0"/>
        <v>41631699</v>
      </c>
      <c r="G14" s="60">
        <f t="shared" si="2"/>
        <v>12.724890888742918</v>
      </c>
      <c r="H14" s="110">
        <v>2767</v>
      </c>
      <c r="I14" s="62">
        <f t="shared" si="3"/>
        <v>6.2776504753045801</v>
      </c>
      <c r="J14" s="61">
        <v>1126</v>
      </c>
      <c r="K14" s="62">
        <f t="shared" si="3"/>
        <v>3.0192524266638063</v>
      </c>
      <c r="L14" s="61">
        <v>0</v>
      </c>
      <c r="M14" s="107">
        <f t="shared" si="4"/>
        <v>3893</v>
      </c>
      <c r="N14" s="62">
        <f t="shared" si="5"/>
        <v>4.7842597485590685</v>
      </c>
      <c r="O14" s="110">
        <v>2747</v>
      </c>
      <c r="P14" s="62">
        <f t="shared" ref="P14" si="96">O14/O$20*100</f>
        <v>6.2869043804641365</v>
      </c>
      <c r="Q14" s="61">
        <v>1116</v>
      </c>
      <c r="R14" s="62">
        <f t="shared" ref="R14" si="97">Q14/Q$20*100</f>
        <v>3.0257022014965838</v>
      </c>
      <c r="S14" s="61">
        <v>0</v>
      </c>
      <c r="T14" s="107">
        <f t="shared" si="8"/>
        <v>3863</v>
      </c>
      <c r="U14" s="62">
        <f t="shared" si="9"/>
        <v>4.794112536920748</v>
      </c>
      <c r="V14" s="110">
        <v>2623</v>
      </c>
      <c r="W14" s="62">
        <f t="shared" ref="W14" si="98">V14/V$20*100</f>
        <v>6.3171330860748522</v>
      </c>
      <c r="X14" s="61">
        <v>1061</v>
      </c>
      <c r="Y14" s="62">
        <f t="shared" ref="Y14" si="99">X14/X$20*100</f>
        <v>3.0776817311597147</v>
      </c>
      <c r="Z14" s="61">
        <v>0</v>
      </c>
      <c r="AA14" s="107">
        <f t="shared" si="12"/>
        <v>3684</v>
      </c>
      <c r="AB14" s="62">
        <f t="shared" si="13"/>
        <v>4.8476235591346919</v>
      </c>
      <c r="AC14" s="110">
        <v>2390</v>
      </c>
      <c r="AD14" s="62">
        <f t="shared" ref="AD14" si="100">AC14/AC$20*100</f>
        <v>6.4375370360394326</v>
      </c>
      <c r="AE14" s="61">
        <v>979</v>
      </c>
      <c r="AF14" s="62">
        <f t="shared" ref="AF14" si="101">AE14/AE$20*100</f>
        <v>3.2361496760544757</v>
      </c>
      <c r="AG14" s="61">
        <v>0</v>
      </c>
      <c r="AH14" s="107">
        <f t="shared" si="16"/>
        <v>3369</v>
      </c>
      <c r="AI14" s="62">
        <f t="shared" ref="AI14" si="102">AH14/AH$20*100</f>
        <v>5.0001484163970433</v>
      </c>
      <c r="AJ14" s="110">
        <v>2116</v>
      </c>
      <c r="AK14" s="62">
        <f t="shared" ref="AK14" si="103">AJ14/AJ$20*100</f>
        <v>6.6299034966787822</v>
      </c>
      <c r="AL14" s="61">
        <v>868</v>
      </c>
      <c r="AM14" s="62">
        <f t="shared" ref="AM14" si="104">AL14/AL$20*100</f>
        <v>3.436262866191607</v>
      </c>
      <c r="AN14" s="61">
        <v>0</v>
      </c>
      <c r="AO14" s="107">
        <f t="shared" si="20"/>
        <v>2984</v>
      </c>
      <c r="AP14" s="62">
        <f t="shared" si="21"/>
        <v>5.2189729956625159</v>
      </c>
      <c r="AQ14" s="110">
        <v>1734</v>
      </c>
      <c r="AR14" s="62">
        <f t="shared" si="22"/>
        <v>6.9271332694151493</v>
      </c>
      <c r="AS14" s="61">
        <v>673</v>
      </c>
      <c r="AT14" s="62">
        <f t="shared" si="23"/>
        <v>3.542478155595326</v>
      </c>
      <c r="AU14" s="61">
        <v>0</v>
      </c>
      <c r="AV14" s="107">
        <v>2407</v>
      </c>
      <c r="AW14" s="62">
        <f t="shared" si="24"/>
        <v>5.4667272314331141</v>
      </c>
      <c r="AX14" s="110">
        <v>1236</v>
      </c>
      <c r="AY14" s="62">
        <f t="shared" si="25"/>
        <v>7.4913631129159342</v>
      </c>
      <c r="AZ14" s="61">
        <v>457</v>
      </c>
      <c r="BA14" s="62">
        <f t="shared" si="26"/>
        <v>3.8755088195386698</v>
      </c>
      <c r="BB14" s="61">
        <v>0</v>
      </c>
      <c r="BC14" s="107">
        <v>1693</v>
      </c>
      <c r="BD14" s="62">
        <f t="shared" si="27"/>
        <v>5.9842352691668728</v>
      </c>
      <c r="BE14" s="110">
        <v>661</v>
      </c>
      <c r="BF14" s="62">
        <f t="shared" si="28"/>
        <v>8.4776195972810058</v>
      </c>
      <c r="BG14" s="61">
        <v>231</v>
      </c>
      <c r="BH14" s="62">
        <f t="shared" si="29"/>
        <v>4.4646308465403939</v>
      </c>
      <c r="BI14" s="61">
        <v>0</v>
      </c>
      <c r="BJ14" s="107">
        <v>892</v>
      </c>
      <c r="BK14" s="62">
        <f t="shared" si="30"/>
        <v>6.8768791920437904</v>
      </c>
      <c r="BL14" s="110">
        <v>194</v>
      </c>
      <c r="BM14" s="62">
        <f t="shared" si="31"/>
        <v>8.8141753748296239</v>
      </c>
      <c r="BN14" s="61">
        <v>74</v>
      </c>
      <c r="BO14" s="62">
        <f t="shared" si="32"/>
        <v>5.1893408134642351</v>
      </c>
      <c r="BP14" s="61">
        <v>0</v>
      </c>
      <c r="BQ14" s="107">
        <f t="shared" si="33"/>
        <v>268</v>
      </c>
      <c r="BR14" s="62">
        <f t="shared" si="34"/>
        <v>7.389026743865454</v>
      </c>
      <c r="BS14" s="110">
        <v>32</v>
      </c>
      <c r="BT14" s="62">
        <f t="shared" si="35"/>
        <v>8.4210526315789469</v>
      </c>
      <c r="BU14" s="61">
        <v>8</v>
      </c>
      <c r="BV14" s="62">
        <f t="shared" si="36"/>
        <v>3.2</v>
      </c>
      <c r="BW14" s="61">
        <v>0</v>
      </c>
      <c r="BX14" s="107">
        <f t="shared" si="37"/>
        <v>40</v>
      </c>
      <c r="BY14" s="62">
        <f t="shared" si="38"/>
        <v>6.3492063492063489</v>
      </c>
      <c r="BZ14" s="110">
        <v>1</v>
      </c>
      <c r="CA14" s="62">
        <f t="shared" si="39"/>
        <v>2.3255813953488373</v>
      </c>
      <c r="CB14" s="61">
        <v>1</v>
      </c>
      <c r="CC14" s="62">
        <f t="shared" si="40"/>
        <v>2.083333333333333</v>
      </c>
      <c r="CD14" s="61">
        <v>0</v>
      </c>
      <c r="CE14" s="107">
        <f t="shared" si="41"/>
        <v>2</v>
      </c>
      <c r="CF14" s="62">
        <f t="shared" si="42"/>
        <v>2.197802197802198</v>
      </c>
      <c r="CG14" s="110">
        <v>1</v>
      </c>
      <c r="CH14" s="62">
        <f t="shared" si="43"/>
        <v>4.7619047619047619</v>
      </c>
      <c r="CI14" s="61">
        <v>0</v>
      </c>
      <c r="CJ14" s="62">
        <f t="shared" si="44"/>
        <v>0</v>
      </c>
      <c r="CK14" s="61">
        <v>0</v>
      </c>
      <c r="CL14" s="107">
        <v>1</v>
      </c>
      <c r="CM14" s="62">
        <f t="shared" si="45"/>
        <v>2.5</v>
      </c>
      <c r="CN14" s="110">
        <v>1</v>
      </c>
      <c r="CO14" s="62">
        <f t="shared" si="46"/>
        <v>25</v>
      </c>
      <c r="CP14" s="61">
        <v>0</v>
      </c>
      <c r="CQ14" s="62">
        <f t="shared" si="47"/>
        <v>0</v>
      </c>
      <c r="CR14" s="61">
        <v>0</v>
      </c>
      <c r="CS14" s="107">
        <v>1</v>
      </c>
      <c r="CT14" s="62">
        <f t="shared" si="48"/>
        <v>12.5</v>
      </c>
      <c r="CU14" s="110">
        <v>0</v>
      </c>
      <c r="CV14" s="62">
        <f t="shared" si="49"/>
        <v>0</v>
      </c>
      <c r="CW14" s="61">
        <v>0</v>
      </c>
      <c r="CX14" s="62">
        <f t="shared" si="50"/>
        <v>0</v>
      </c>
      <c r="CY14" s="61">
        <v>0</v>
      </c>
      <c r="CZ14" s="107">
        <f t="shared" si="51"/>
        <v>0</v>
      </c>
      <c r="DA14" s="62">
        <f t="shared" si="52"/>
        <v>0</v>
      </c>
      <c r="DB14" s="110">
        <v>0</v>
      </c>
      <c r="DC14" s="62">
        <v>0</v>
      </c>
      <c r="DD14" s="61">
        <v>0</v>
      </c>
      <c r="DE14" s="62">
        <f t="shared" si="53"/>
        <v>0</v>
      </c>
      <c r="DF14" s="61">
        <v>0</v>
      </c>
      <c r="DG14" s="107">
        <f t="shared" si="54"/>
        <v>0</v>
      </c>
      <c r="DH14" s="62">
        <f t="shared" si="55"/>
        <v>0</v>
      </c>
      <c r="DI14" s="110">
        <v>0</v>
      </c>
      <c r="DJ14" s="62">
        <v>0</v>
      </c>
      <c r="DK14" s="61">
        <v>0</v>
      </c>
      <c r="DL14" s="62">
        <f t="shared" si="56"/>
        <v>0</v>
      </c>
      <c r="DM14" s="61">
        <v>0</v>
      </c>
      <c r="DN14" s="107">
        <f t="shared" si="57"/>
        <v>0</v>
      </c>
      <c r="DO14" s="62">
        <f t="shared" si="58"/>
        <v>0</v>
      </c>
      <c r="DP14" s="110">
        <v>0</v>
      </c>
      <c r="DQ14" s="62">
        <v>0</v>
      </c>
      <c r="DR14" s="61">
        <v>0</v>
      </c>
      <c r="DS14" s="62">
        <v>0</v>
      </c>
      <c r="DT14" s="61">
        <v>0</v>
      </c>
      <c r="DU14" s="194">
        <f t="shared" si="59"/>
        <v>0</v>
      </c>
      <c r="DV14" s="63">
        <v>0</v>
      </c>
    </row>
    <row r="15" spans="1:999" s="6" customFormat="1" ht="12.75" x14ac:dyDescent="0.2">
      <c r="A15" s="41" t="s">
        <v>15</v>
      </c>
      <c r="B15" s="56">
        <v>20398863</v>
      </c>
      <c r="C15" s="57">
        <f t="shared" si="1"/>
        <v>12.659982770664929</v>
      </c>
      <c r="D15" s="58">
        <v>21873773</v>
      </c>
      <c r="E15" s="57">
        <f t="shared" si="1"/>
        <v>13.173896058182319</v>
      </c>
      <c r="F15" s="58">
        <f t="shared" si="0"/>
        <v>42272636</v>
      </c>
      <c r="G15" s="60">
        <f t="shared" si="2"/>
        <v>12.920795778225285</v>
      </c>
      <c r="H15" s="110">
        <v>6448</v>
      </c>
      <c r="I15" s="62">
        <f t="shared" si="3"/>
        <v>14.628944801143454</v>
      </c>
      <c r="J15" s="61">
        <v>3328</v>
      </c>
      <c r="K15" s="62">
        <f t="shared" si="3"/>
        <v>8.9236874564273059</v>
      </c>
      <c r="L15" s="61">
        <v>0</v>
      </c>
      <c r="M15" s="107">
        <f t="shared" si="4"/>
        <v>9776</v>
      </c>
      <c r="N15" s="62">
        <f t="shared" si="5"/>
        <v>12.014108220373352</v>
      </c>
      <c r="O15" s="110">
        <v>6393</v>
      </c>
      <c r="P15" s="62">
        <f t="shared" ref="P15" si="105">O15/O$20*100</f>
        <v>14.631299491921087</v>
      </c>
      <c r="Q15" s="61">
        <v>3296</v>
      </c>
      <c r="R15" s="62">
        <f t="shared" ref="R15" si="106">Q15/Q$20*100</f>
        <v>8.9361240646350719</v>
      </c>
      <c r="S15" s="61">
        <v>0</v>
      </c>
      <c r="T15" s="107">
        <f t="shared" si="8"/>
        <v>9689</v>
      </c>
      <c r="U15" s="62">
        <f t="shared" si="9"/>
        <v>12.02437389858274</v>
      </c>
      <c r="V15" s="110">
        <v>6113</v>
      </c>
      <c r="W15" s="62">
        <f t="shared" ref="W15" si="107">V15/V$20*100</f>
        <v>14.722315880737922</v>
      </c>
      <c r="X15" s="61">
        <v>3127</v>
      </c>
      <c r="Y15" s="62">
        <f t="shared" ref="Y15" si="108">X15/X$20*100</f>
        <v>9.0706039333990844</v>
      </c>
      <c r="Z15" s="61">
        <v>0</v>
      </c>
      <c r="AA15" s="107">
        <f t="shared" si="12"/>
        <v>9240</v>
      </c>
      <c r="AB15" s="62">
        <f t="shared" si="13"/>
        <v>12.158534659718931</v>
      </c>
      <c r="AC15" s="110">
        <v>5485</v>
      </c>
      <c r="AD15" s="62">
        <f t="shared" ref="AD15" si="109">AC15/AC$20*100</f>
        <v>14.774012821203469</v>
      </c>
      <c r="AE15" s="61">
        <v>2782</v>
      </c>
      <c r="AF15" s="62">
        <f t="shared" ref="AF15" si="110">AE15/AE$20*100</f>
        <v>9.1960862091762525</v>
      </c>
      <c r="AG15" s="61">
        <v>0</v>
      </c>
      <c r="AH15" s="107">
        <f t="shared" si="16"/>
        <v>8267</v>
      </c>
      <c r="AI15" s="62">
        <f t="shared" ref="AI15" si="111">AH15/AH$20*100</f>
        <v>12.269583543589896</v>
      </c>
      <c r="AJ15" s="110">
        <v>4813</v>
      </c>
      <c r="AK15" s="62">
        <f t="shared" ref="AK15" si="112">AJ15/AJ$20*100</f>
        <v>15.080210552700841</v>
      </c>
      <c r="AL15" s="61">
        <v>2403</v>
      </c>
      <c r="AM15" s="62">
        <f t="shared" ref="AM15" si="113">AL15/AL$20*100</f>
        <v>9.513064133016627</v>
      </c>
      <c r="AN15" s="61">
        <v>0</v>
      </c>
      <c r="AO15" s="107">
        <f t="shared" si="20"/>
        <v>7216</v>
      </c>
      <c r="AP15" s="62">
        <f t="shared" si="21"/>
        <v>12.620680005596755</v>
      </c>
      <c r="AQ15" s="110">
        <v>3851</v>
      </c>
      <c r="AR15" s="62">
        <f t="shared" si="22"/>
        <v>15.384308085650368</v>
      </c>
      <c r="AS15" s="61">
        <v>1899</v>
      </c>
      <c r="AT15" s="62">
        <f t="shared" si="23"/>
        <v>9.9957890304242554</v>
      </c>
      <c r="AU15" s="61">
        <v>0</v>
      </c>
      <c r="AV15" s="107">
        <v>5750</v>
      </c>
      <c r="AW15" s="62">
        <f t="shared" si="24"/>
        <v>13.059277765160118</v>
      </c>
      <c r="AX15" s="110">
        <v>2638</v>
      </c>
      <c r="AY15" s="62">
        <f t="shared" si="25"/>
        <v>15.988847808958118</v>
      </c>
      <c r="AZ15" s="61">
        <v>1281</v>
      </c>
      <c r="BA15" s="62">
        <f t="shared" si="26"/>
        <v>10.863297150610583</v>
      </c>
      <c r="BB15" s="61">
        <v>0</v>
      </c>
      <c r="BC15" s="107">
        <v>3919</v>
      </c>
      <c r="BD15" s="62">
        <f t="shared" si="27"/>
        <v>13.852461913682795</v>
      </c>
      <c r="BE15" s="110">
        <v>1279</v>
      </c>
      <c r="BF15" s="62">
        <f t="shared" si="28"/>
        <v>16.403745030139795</v>
      </c>
      <c r="BG15" s="61">
        <v>607</v>
      </c>
      <c r="BH15" s="62">
        <f t="shared" si="29"/>
        <v>11.731735601082335</v>
      </c>
      <c r="BI15" s="61">
        <v>0</v>
      </c>
      <c r="BJ15" s="107">
        <v>1886</v>
      </c>
      <c r="BK15" s="62">
        <f t="shared" si="30"/>
        <v>14.540127977796624</v>
      </c>
      <c r="BL15" s="110">
        <v>353</v>
      </c>
      <c r="BM15" s="62">
        <f t="shared" si="31"/>
        <v>16.038164470695136</v>
      </c>
      <c r="BN15" s="61">
        <v>158</v>
      </c>
      <c r="BO15" s="62">
        <f t="shared" si="32"/>
        <v>11.079943899018232</v>
      </c>
      <c r="BP15" s="61">
        <v>0</v>
      </c>
      <c r="BQ15" s="107">
        <f t="shared" si="33"/>
        <v>511</v>
      </c>
      <c r="BR15" s="62">
        <f t="shared" si="34"/>
        <v>14.088778604907636</v>
      </c>
      <c r="BS15" s="110">
        <v>57</v>
      </c>
      <c r="BT15" s="62">
        <f t="shared" si="35"/>
        <v>15</v>
      </c>
      <c r="BU15" s="61">
        <v>13</v>
      </c>
      <c r="BV15" s="62">
        <f t="shared" si="36"/>
        <v>5.2</v>
      </c>
      <c r="BW15" s="61">
        <v>0</v>
      </c>
      <c r="BX15" s="107">
        <f t="shared" si="37"/>
        <v>70</v>
      </c>
      <c r="BY15" s="62">
        <f t="shared" si="38"/>
        <v>11.111111111111111</v>
      </c>
      <c r="BZ15" s="110">
        <v>8</v>
      </c>
      <c r="CA15" s="62">
        <f t="shared" si="39"/>
        <v>18.604651162790699</v>
      </c>
      <c r="CB15" s="61">
        <v>3</v>
      </c>
      <c r="CC15" s="62">
        <f t="shared" si="40"/>
        <v>6.25</v>
      </c>
      <c r="CD15" s="61">
        <v>0</v>
      </c>
      <c r="CE15" s="107">
        <f t="shared" si="41"/>
        <v>11</v>
      </c>
      <c r="CF15" s="62">
        <f t="shared" si="42"/>
        <v>12.087912087912088</v>
      </c>
      <c r="CG15" s="110">
        <v>5</v>
      </c>
      <c r="CH15" s="62">
        <f t="shared" si="43"/>
        <v>23.809523809523807</v>
      </c>
      <c r="CI15" s="61">
        <v>1</v>
      </c>
      <c r="CJ15" s="62">
        <f t="shared" si="44"/>
        <v>5.2631578947368416</v>
      </c>
      <c r="CK15" s="61">
        <v>0</v>
      </c>
      <c r="CL15" s="107">
        <v>6</v>
      </c>
      <c r="CM15" s="62">
        <f t="shared" si="45"/>
        <v>15</v>
      </c>
      <c r="CN15" s="110">
        <v>1</v>
      </c>
      <c r="CO15" s="62">
        <f t="shared" si="46"/>
        <v>25</v>
      </c>
      <c r="CP15" s="61">
        <v>1</v>
      </c>
      <c r="CQ15" s="62">
        <f t="shared" si="47"/>
        <v>25</v>
      </c>
      <c r="CR15" s="61">
        <v>0</v>
      </c>
      <c r="CS15" s="107">
        <v>2</v>
      </c>
      <c r="CT15" s="62">
        <f t="shared" si="48"/>
        <v>25</v>
      </c>
      <c r="CU15" s="110">
        <v>0</v>
      </c>
      <c r="CV15" s="62">
        <f t="shared" si="49"/>
        <v>0</v>
      </c>
      <c r="CW15" s="61">
        <v>1</v>
      </c>
      <c r="CX15" s="62">
        <f t="shared" si="50"/>
        <v>50</v>
      </c>
      <c r="CY15" s="61">
        <v>0</v>
      </c>
      <c r="CZ15" s="107">
        <f t="shared" si="51"/>
        <v>1</v>
      </c>
      <c r="DA15" s="62">
        <f t="shared" si="52"/>
        <v>33.333333333333329</v>
      </c>
      <c r="DB15" s="110">
        <v>0</v>
      </c>
      <c r="DC15" s="62">
        <v>0</v>
      </c>
      <c r="DD15" s="61">
        <v>1</v>
      </c>
      <c r="DE15" s="62">
        <f t="shared" si="53"/>
        <v>100</v>
      </c>
      <c r="DF15" s="61">
        <v>0</v>
      </c>
      <c r="DG15" s="107">
        <f t="shared" si="54"/>
        <v>1</v>
      </c>
      <c r="DH15" s="62">
        <f t="shared" si="55"/>
        <v>100</v>
      </c>
      <c r="DI15" s="110">
        <v>0</v>
      </c>
      <c r="DJ15" s="62">
        <v>0</v>
      </c>
      <c r="DK15" s="61">
        <v>1</v>
      </c>
      <c r="DL15" s="62">
        <f t="shared" si="56"/>
        <v>100</v>
      </c>
      <c r="DM15" s="61">
        <v>0</v>
      </c>
      <c r="DN15" s="107">
        <f t="shared" si="57"/>
        <v>1</v>
      </c>
      <c r="DO15" s="62">
        <f t="shared" si="58"/>
        <v>100</v>
      </c>
      <c r="DP15" s="110">
        <v>0</v>
      </c>
      <c r="DQ15" s="62">
        <v>0</v>
      </c>
      <c r="DR15" s="61">
        <v>0</v>
      </c>
      <c r="DS15" s="62">
        <v>0</v>
      </c>
      <c r="DT15" s="61">
        <v>0</v>
      </c>
      <c r="DU15" s="194">
        <f t="shared" si="59"/>
        <v>0</v>
      </c>
      <c r="DV15" s="63">
        <v>0</v>
      </c>
    </row>
    <row r="16" spans="1:999" s="6" customFormat="1" ht="12.75" x14ac:dyDescent="0.2">
      <c r="A16" s="41" t="s">
        <v>16</v>
      </c>
      <c r="B16" s="56">
        <v>14246085</v>
      </c>
      <c r="C16" s="57">
        <f t="shared" si="1"/>
        <v>8.841433498005653</v>
      </c>
      <c r="D16" s="58">
        <v>16246231</v>
      </c>
      <c r="E16" s="57">
        <f t="shared" si="1"/>
        <v>9.7846017937197853</v>
      </c>
      <c r="F16" s="58">
        <f t="shared" si="0"/>
        <v>30492316</v>
      </c>
      <c r="G16" s="60">
        <f t="shared" si="2"/>
        <v>9.3200951045757208</v>
      </c>
      <c r="H16" s="110">
        <v>10632</v>
      </c>
      <c r="I16" s="62">
        <f t="shared" si="3"/>
        <v>24.12142387186061</v>
      </c>
      <c r="J16" s="61">
        <v>6349</v>
      </c>
      <c r="K16" s="62">
        <f t="shared" si="3"/>
        <v>17.024186196170966</v>
      </c>
      <c r="L16" s="61">
        <v>0</v>
      </c>
      <c r="M16" s="107">
        <f t="shared" si="4"/>
        <v>16981</v>
      </c>
      <c r="N16" s="62">
        <f t="shared" si="5"/>
        <v>20.86861412542552</v>
      </c>
      <c r="O16" s="110">
        <v>10544</v>
      </c>
      <c r="P16" s="62">
        <f t="shared" ref="P16" si="114">O16/O$20*100</f>
        <v>24.131459696983569</v>
      </c>
      <c r="Q16" s="61">
        <v>6286</v>
      </c>
      <c r="R16" s="62">
        <f t="shared" ref="R16" si="115">Q16/Q$20*100</f>
        <v>17.042620106279145</v>
      </c>
      <c r="S16" s="61">
        <v>0</v>
      </c>
      <c r="T16" s="107">
        <f t="shared" si="8"/>
        <v>16830</v>
      </c>
      <c r="U16" s="62">
        <f t="shared" si="9"/>
        <v>20.886594355779494</v>
      </c>
      <c r="V16" s="110">
        <v>10056</v>
      </c>
      <c r="W16" s="62">
        <f t="shared" ref="W16" si="116">V16/V$20*100</f>
        <v>24.218486585424596</v>
      </c>
      <c r="X16" s="61">
        <v>5917</v>
      </c>
      <c r="Y16" s="62">
        <f t="shared" ref="Y16" si="117">X16/X$20*100</f>
        <v>17.163659569530662</v>
      </c>
      <c r="Z16" s="61">
        <v>0</v>
      </c>
      <c r="AA16" s="107">
        <f t="shared" si="12"/>
        <v>15973</v>
      </c>
      <c r="AB16" s="62">
        <f t="shared" si="13"/>
        <v>21.018211484814991</v>
      </c>
      <c r="AC16" s="110">
        <v>8997</v>
      </c>
      <c r="AD16" s="62">
        <f t="shared" ref="AD16" si="118">AC16/AC$20*100</f>
        <v>24.233690674998655</v>
      </c>
      <c r="AE16" s="61">
        <v>5277</v>
      </c>
      <c r="AF16" s="62">
        <f t="shared" ref="AF16" si="119">AE16/AE$20*100</f>
        <v>17.443474811582703</v>
      </c>
      <c r="AG16" s="61">
        <v>0</v>
      </c>
      <c r="AH16" s="107">
        <f t="shared" si="16"/>
        <v>14274</v>
      </c>
      <c r="AI16" s="62">
        <f t="shared" ref="AI16" si="120">AH16/AH$20*100</f>
        <v>21.184956513995669</v>
      </c>
      <c r="AJ16" s="110">
        <v>7744</v>
      </c>
      <c r="AK16" s="62">
        <f t="shared" ref="AK16" si="121">AJ16/AJ$20*100</f>
        <v>24.263692192004012</v>
      </c>
      <c r="AL16" s="61">
        <v>4526</v>
      </c>
      <c r="AM16" s="62">
        <f t="shared" ref="AM16" si="122">AL16/AL$20*100</f>
        <v>17.917656373713381</v>
      </c>
      <c r="AN16" s="61">
        <v>0</v>
      </c>
      <c r="AO16" s="107">
        <f t="shared" si="20"/>
        <v>12270</v>
      </c>
      <c r="AP16" s="62">
        <f t="shared" si="21"/>
        <v>21.460053169161885</v>
      </c>
      <c r="AQ16" s="110">
        <v>6123</v>
      </c>
      <c r="AR16" s="62">
        <f t="shared" si="22"/>
        <v>24.460690316395013</v>
      </c>
      <c r="AS16" s="61">
        <v>3572</v>
      </c>
      <c r="AT16" s="62">
        <f t="shared" si="23"/>
        <v>18.8019791557006</v>
      </c>
      <c r="AU16" s="61">
        <v>0</v>
      </c>
      <c r="AV16" s="107">
        <v>9695</v>
      </c>
      <c r="AW16" s="62">
        <f t="shared" si="24"/>
        <v>22.01907790143084</v>
      </c>
      <c r="AX16" s="110">
        <v>4023</v>
      </c>
      <c r="AY16" s="62">
        <f t="shared" si="25"/>
        <v>24.383295957330748</v>
      </c>
      <c r="AZ16" s="61">
        <v>2413</v>
      </c>
      <c r="BA16" s="62">
        <f t="shared" si="26"/>
        <v>20.463025780189959</v>
      </c>
      <c r="BB16" s="61">
        <v>0</v>
      </c>
      <c r="BC16" s="107">
        <v>6436</v>
      </c>
      <c r="BD16" s="62">
        <f t="shared" si="27"/>
        <v>22.749284224665086</v>
      </c>
      <c r="BE16" s="110">
        <v>1895</v>
      </c>
      <c r="BF16" s="62">
        <f t="shared" si="28"/>
        <v>24.304219571630114</v>
      </c>
      <c r="BG16" s="61">
        <v>1128</v>
      </c>
      <c r="BH16" s="62">
        <f t="shared" si="29"/>
        <v>21.801314263625819</v>
      </c>
      <c r="BI16" s="61">
        <v>0</v>
      </c>
      <c r="BJ16" s="107">
        <v>3023</v>
      </c>
      <c r="BK16" s="62">
        <f t="shared" si="30"/>
        <v>23.305836095906251</v>
      </c>
      <c r="BL16" s="110">
        <v>533</v>
      </c>
      <c r="BM16" s="62">
        <f t="shared" si="31"/>
        <v>24.21626533393912</v>
      </c>
      <c r="BN16" s="61">
        <v>304</v>
      </c>
      <c r="BO16" s="62">
        <f t="shared" si="32"/>
        <v>21.31837307152875</v>
      </c>
      <c r="BP16" s="61">
        <v>0</v>
      </c>
      <c r="BQ16" s="107">
        <f t="shared" si="33"/>
        <v>837</v>
      </c>
      <c r="BR16" s="62">
        <f t="shared" si="34"/>
        <v>23.076923076923077</v>
      </c>
      <c r="BS16" s="110">
        <v>100</v>
      </c>
      <c r="BT16" s="62">
        <f t="shared" si="35"/>
        <v>26.315789473684209</v>
      </c>
      <c r="BU16" s="61">
        <v>62</v>
      </c>
      <c r="BV16" s="62">
        <f t="shared" si="36"/>
        <v>24.8</v>
      </c>
      <c r="BW16" s="61">
        <v>0</v>
      </c>
      <c r="BX16" s="107">
        <f t="shared" si="37"/>
        <v>162</v>
      </c>
      <c r="BY16" s="62">
        <f t="shared" si="38"/>
        <v>25.714285714285712</v>
      </c>
      <c r="BZ16" s="110">
        <v>15</v>
      </c>
      <c r="CA16" s="62">
        <f t="shared" si="39"/>
        <v>34.883720930232556</v>
      </c>
      <c r="CB16" s="61">
        <v>12</v>
      </c>
      <c r="CC16" s="62">
        <f t="shared" si="40"/>
        <v>25</v>
      </c>
      <c r="CD16" s="61">
        <v>0</v>
      </c>
      <c r="CE16" s="107">
        <f t="shared" si="41"/>
        <v>27</v>
      </c>
      <c r="CF16" s="62">
        <f t="shared" si="42"/>
        <v>29.670329670329672</v>
      </c>
      <c r="CG16" s="110">
        <v>8</v>
      </c>
      <c r="CH16" s="62">
        <f t="shared" si="43"/>
        <v>38.095238095238095</v>
      </c>
      <c r="CI16" s="61">
        <v>4</v>
      </c>
      <c r="CJ16" s="62">
        <f t="shared" si="44"/>
        <v>21.052631578947366</v>
      </c>
      <c r="CK16" s="61">
        <v>0</v>
      </c>
      <c r="CL16" s="107">
        <v>12</v>
      </c>
      <c r="CM16" s="62">
        <f t="shared" si="45"/>
        <v>30</v>
      </c>
      <c r="CN16" s="110">
        <v>1</v>
      </c>
      <c r="CO16" s="62">
        <f t="shared" si="46"/>
        <v>25</v>
      </c>
      <c r="CP16" s="61">
        <v>1</v>
      </c>
      <c r="CQ16" s="62">
        <f t="shared" si="47"/>
        <v>25</v>
      </c>
      <c r="CR16" s="61">
        <v>0</v>
      </c>
      <c r="CS16" s="107">
        <v>2</v>
      </c>
      <c r="CT16" s="62">
        <f t="shared" si="48"/>
        <v>25</v>
      </c>
      <c r="CU16" s="110">
        <v>1</v>
      </c>
      <c r="CV16" s="62">
        <f t="shared" si="49"/>
        <v>100</v>
      </c>
      <c r="CW16" s="61">
        <v>0</v>
      </c>
      <c r="CX16" s="62">
        <f t="shared" si="50"/>
        <v>0</v>
      </c>
      <c r="CY16" s="61">
        <v>0</v>
      </c>
      <c r="CZ16" s="107">
        <f t="shared" si="51"/>
        <v>1</v>
      </c>
      <c r="DA16" s="62">
        <f t="shared" si="52"/>
        <v>33.333333333333329</v>
      </c>
      <c r="DB16" s="110">
        <v>0</v>
      </c>
      <c r="DC16" s="62">
        <v>0</v>
      </c>
      <c r="DD16" s="61">
        <v>0</v>
      </c>
      <c r="DE16" s="62">
        <f t="shared" si="53"/>
        <v>0</v>
      </c>
      <c r="DF16" s="61">
        <v>0</v>
      </c>
      <c r="DG16" s="107">
        <f t="shared" si="54"/>
        <v>0</v>
      </c>
      <c r="DH16" s="62">
        <f t="shared" si="55"/>
        <v>0</v>
      </c>
      <c r="DI16" s="110">
        <v>0</v>
      </c>
      <c r="DJ16" s="62">
        <v>0</v>
      </c>
      <c r="DK16" s="61">
        <v>0</v>
      </c>
      <c r="DL16" s="62">
        <f t="shared" si="56"/>
        <v>0</v>
      </c>
      <c r="DM16" s="61">
        <v>0</v>
      </c>
      <c r="DN16" s="107">
        <f t="shared" si="57"/>
        <v>0</v>
      </c>
      <c r="DO16" s="62">
        <f t="shared" si="58"/>
        <v>0</v>
      </c>
      <c r="DP16" s="110">
        <v>0</v>
      </c>
      <c r="DQ16" s="62">
        <v>0</v>
      </c>
      <c r="DR16" s="61">
        <v>0</v>
      </c>
      <c r="DS16" s="62">
        <v>0</v>
      </c>
      <c r="DT16" s="61">
        <v>0</v>
      </c>
      <c r="DU16" s="194">
        <f t="shared" si="59"/>
        <v>0</v>
      </c>
      <c r="DV16" s="63">
        <v>0</v>
      </c>
    </row>
    <row r="17" spans="1:994" s="6" customFormat="1" ht="12.75" x14ac:dyDescent="0.2">
      <c r="A17" s="41" t="s">
        <v>17</v>
      </c>
      <c r="B17" s="56">
        <v>6735040</v>
      </c>
      <c r="C17" s="57">
        <f t="shared" si="1"/>
        <v>4.1799138687160715</v>
      </c>
      <c r="D17" s="58">
        <v>8659334</v>
      </c>
      <c r="E17" s="57">
        <f t="shared" si="1"/>
        <v>5.2152486929933923</v>
      </c>
      <c r="F17" s="58">
        <f t="shared" si="0"/>
        <v>15394374</v>
      </c>
      <c r="G17" s="60">
        <f t="shared" si="2"/>
        <v>4.7053503497539433</v>
      </c>
      <c r="H17" s="110">
        <v>12045</v>
      </c>
      <c r="I17" s="62">
        <f t="shared" si="3"/>
        <v>27.327177439480909</v>
      </c>
      <c r="J17" s="61">
        <v>9777</v>
      </c>
      <c r="K17" s="62">
        <f t="shared" si="3"/>
        <v>26.216013299726498</v>
      </c>
      <c r="L17" s="61">
        <v>0</v>
      </c>
      <c r="M17" s="107">
        <f t="shared" si="4"/>
        <v>21822</v>
      </c>
      <c r="N17" s="62">
        <f t="shared" si="5"/>
        <v>26.817908099937327</v>
      </c>
      <c r="O17" s="110">
        <v>11940</v>
      </c>
      <c r="P17" s="62">
        <f t="shared" ref="P17" si="123">O17/O$20*100</f>
        <v>27.326406371584198</v>
      </c>
      <c r="Q17" s="61">
        <v>9674</v>
      </c>
      <c r="R17" s="62">
        <f t="shared" ref="R17" si="124">Q17/Q$20*100</f>
        <v>26.228174818349419</v>
      </c>
      <c r="S17" s="61">
        <v>0</v>
      </c>
      <c r="T17" s="107">
        <f t="shared" si="8"/>
        <v>21614</v>
      </c>
      <c r="U17" s="62">
        <f t="shared" si="9"/>
        <v>26.823698776340937</v>
      </c>
      <c r="V17" s="110">
        <v>11351</v>
      </c>
      <c r="W17" s="62">
        <f t="shared" ref="W17" si="125">V17/V$20*100</f>
        <v>27.337315158229377</v>
      </c>
      <c r="X17" s="61">
        <v>9097</v>
      </c>
      <c r="Y17" s="62">
        <f t="shared" ref="Y17" si="126">X17/X$20*100</f>
        <v>26.38800255264837</v>
      </c>
      <c r="Z17" s="61">
        <v>0</v>
      </c>
      <c r="AA17" s="107">
        <f t="shared" si="12"/>
        <v>20448</v>
      </c>
      <c r="AB17" s="62">
        <f t="shared" si="13"/>
        <v>26.906679298910468</v>
      </c>
      <c r="AC17" s="110">
        <v>10172</v>
      </c>
      <c r="AD17" s="62">
        <f t="shared" ref="AD17" si="127">AC17/AC$20*100</f>
        <v>27.398588590206323</v>
      </c>
      <c r="AE17" s="61">
        <v>8048</v>
      </c>
      <c r="AF17" s="62">
        <f t="shared" ref="AF17" si="128">AE17/AE$20*100</f>
        <v>26.603199788443739</v>
      </c>
      <c r="AG17" s="61">
        <v>0</v>
      </c>
      <c r="AH17" s="107">
        <f t="shared" si="16"/>
        <v>18220</v>
      </c>
      <c r="AI17" s="62">
        <f t="shared" ref="AI17" si="129">AH17/AH$20*100</f>
        <v>27.041467541333969</v>
      </c>
      <c r="AJ17" s="110">
        <v>8725</v>
      </c>
      <c r="AK17" s="62">
        <f t="shared" ref="AK17" si="130">AJ17/AJ$20*100</f>
        <v>27.337385637297906</v>
      </c>
      <c r="AL17" s="61">
        <v>6792</v>
      </c>
      <c r="AM17" s="62">
        <f t="shared" ref="AM17" si="131">AL17/AL$20*100</f>
        <v>26.888361045130644</v>
      </c>
      <c r="AN17" s="61">
        <v>0</v>
      </c>
      <c r="AO17" s="107">
        <f t="shared" si="20"/>
        <v>15517</v>
      </c>
      <c r="AP17" s="62">
        <f t="shared" si="21"/>
        <v>27.139009374562757</v>
      </c>
      <c r="AQ17" s="110">
        <v>6805</v>
      </c>
      <c r="AR17" s="62">
        <f t="shared" si="22"/>
        <v>27.185202940236497</v>
      </c>
      <c r="AS17" s="61">
        <v>5140</v>
      </c>
      <c r="AT17" s="62">
        <f t="shared" si="23"/>
        <v>27.055479524160436</v>
      </c>
      <c r="AU17" s="61">
        <v>0</v>
      </c>
      <c r="AV17" s="107">
        <v>11945</v>
      </c>
      <c r="AW17" s="62">
        <f t="shared" si="24"/>
        <v>27.129230070406539</v>
      </c>
      <c r="AX17" s="110">
        <v>4484</v>
      </c>
      <c r="AY17" s="62">
        <f t="shared" si="25"/>
        <v>27.177404691193409</v>
      </c>
      <c r="AZ17" s="61">
        <v>3190</v>
      </c>
      <c r="BA17" s="62">
        <f t="shared" si="26"/>
        <v>27.052238805970148</v>
      </c>
      <c r="BB17" s="61">
        <v>0</v>
      </c>
      <c r="BC17" s="107">
        <v>7674</v>
      </c>
      <c r="BD17" s="62">
        <f t="shared" si="27"/>
        <v>27.125234173412039</v>
      </c>
      <c r="BE17" s="110">
        <v>2076</v>
      </c>
      <c r="BF17" s="62">
        <f t="shared" si="28"/>
        <v>26.625625240477106</v>
      </c>
      <c r="BG17" s="61">
        <v>1406</v>
      </c>
      <c r="BH17" s="62">
        <f t="shared" si="29"/>
        <v>27.174333204483958</v>
      </c>
      <c r="BI17" s="61">
        <v>0</v>
      </c>
      <c r="BJ17" s="107">
        <v>3482</v>
      </c>
      <c r="BK17" s="62">
        <f t="shared" si="30"/>
        <v>26.844499267596948</v>
      </c>
      <c r="BL17" s="110">
        <v>574</v>
      </c>
      <c r="BM17" s="62">
        <f t="shared" si="31"/>
        <v>26.079054975011356</v>
      </c>
      <c r="BN17" s="61">
        <v>395</v>
      </c>
      <c r="BO17" s="62">
        <f t="shared" si="32"/>
        <v>27.699859747545581</v>
      </c>
      <c r="BP17" s="61">
        <v>0</v>
      </c>
      <c r="BQ17" s="107">
        <f t="shared" si="33"/>
        <v>969</v>
      </c>
      <c r="BR17" s="62">
        <f t="shared" si="34"/>
        <v>26.716294458229946</v>
      </c>
      <c r="BS17" s="110">
        <v>95</v>
      </c>
      <c r="BT17" s="62">
        <f t="shared" si="35"/>
        <v>25</v>
      </c>
      <c r="BU17" s="61">
        <v>75</v>
      </c>
      <c r="BV17" s="62">
        <f t="shared" si="36"/>
        <v>30</v>
      </c>
      <c r="BW17" s="61">
        <v>0</v>
      </c>
      <c r="BX17" s="107">
        <f t="shared" si="37"/>
        <v>170</v>
      </c>
      <c r="BY17" s="62">
        <f t="shared" si="38"/>
        <v>26.984126984126984</v>
      </c>
      <c r="BZ17" s="110">
        <v>10</v>
      </c>
      <c r="CA17" s="62">
        <f t="shared" si="39"/>
        <v>23.255813953488371</v>
      </c>
      <c r="CB17" s="61">
        <v>12</v>
      </c>
      <c r="CC17" s="62">
        <f t="shared" si="40"/>
        <v>25</v>
      </c>
      <c r="CD17" s="61">
        <v>0</v>
      </c>
      <c r="CE17" s="107">
        <f t="shared" si="41"/>
        <v>22</v>
      </c>
      <c r="CF17" s="62">
        <f t="shared" si="42"/>
        <v>24.175824175824175</v>
      </c>
      <c r="CG17" s="110">
        <v>3</v>
      </c>
      <c r="CH17" s="62">
        <f t="shared" si="43"/>
        <v>14.285714285714285</v>
      </c>
      <c r="CI17" s="61">
        <v>4</v>
      </c>
      <c r="CJ17" s="62">
        <f t="shared" si="44"/>
        <v>21.052631578947366</v>
      </c>
      <c r="CK17" s="61">
        <v>0</v>
      </c>
      <c r="CL17" s="107">
        <v>7</v>
      </c>
      <c r="CM17" s="62">
        <f t="shared" si="45"/>
        <v>17.5</v>
      </c>
      <c r="CN17" s="110">
        <v>1</v>
      </c>
      <c r="CO17" s="62">
        <f t="shared" si="46"/>
        <v>25</v>
      </c>
      <c r="CP17" s="61">
        <v>0</v>
      </c>
      <c r="CQ17" s="62">
        <f t="shared" si="47"/>
        <v>0</v>
      </c>
      <c r="CR17" s="61">
        <v>0</v>
      </c>
      <c r="CS17" s="107">
        <v>1</v>
      </c>
      <c r="CT17" s="62">
        <f t="shared" si="48"/>
        <v>12.5</v>
      </c>
      <c r="CU17" s="110">
        <v>0</v>
      </c>
      <c r="CV17" s="62">
        <f t="shared" si="49"/>
        <v>0</v>
      </c>
      <c r="CW17" s="61">
        <v>0</v>
      </c>
      <c r="CX17" s="62">
        <f t="shared" si="50"/>
        <v>0</v>
      </c>
      <c r="CY17" s="61">
        <v>0</v>
      </c>
      <c r="CZ17" s="107">
        <f t="shared" si="51"/>
        <v>0</v>
      </c>
      <c r="DA17" s="62">
        <f t="shared" si="52"/>
        <v>0</v>
      </c>
      <c r="DB17" s="110">
        <v>0</v>
      </c>
      <c r="DC17" s="62">
        <v>0</v>
      </c>
      <c r="DD17" s="61">
        <v>0</v>
      </c>
      <c r="DE17" s="62">
        <f t="shared" si="53"/>
        <v>0</v>
      </c>
      <c r="DF17" s="61">
        <v>0</v>
      </c>
      <c r="DG17" s="107">
        <f t="shared" si="54"/>
        <v>0</v>
      </c>
      <c r="DH17" s="62">
        <f t="shared" si="55"/>
        <v>0</v>
      </c>
      <c r="DI17" s="110">
        <v>0</v>
      </c>
      <c r="DJ17" s="62">
        <v>0</v>
      </c>
      <c r="DK17" s="61">
        <v>0</v>
      </c>
      <c r="DL17" s="62">
        <f t="shared" si="56"/>
        <v>0</v>
      </c>
      <c r="DM17" s="61">
        <v>0</v>
      </c>
      <c r="DN17" s="107">
        <f t="shared" si="57"/>
        <v>0</v>
      </c>
      <c r="DO17" s="62">
        <f t="shared" si="58"/>
        <v>0</v>
      </c>
      <c r="DP17" s="110">
        <v>0</v>
      </c>
      <c r="DQ17" s="62">
        <v>0</v>
      </c>
      <c r="DR17" s="61">
        <v>0</v>
      </c>
      <c r="DS17" s="62">
        <v>0</v>
      </c>
      <c r="DT17" s="61">
        <v>0</v>
      </c>
      <c r="DU17" s="194">
        <f t="shared" si="59"/>
        <v>0</v>
      </c>
      <c r="DV17" s="63">
        <v>0</v>
      </c>
    </row>
    <row r="18" spans="1:994" s="6" customFormat="1" ht="12.75" x14ac:dyDescent="0.2">
      <c r="A18" s="41" t="s">
        <v>18</v>
      </c>
      <c r="B18" s="56">
        <v>2325693</v>
      </c>
      <c r="C18" s="57">
        <f t="shared" si="1"/>
        <v>1.4433761974800277</v>
      </c>
      <c r="D18" s="58">
        <v>4218810</v>
      </c>
      <c r="E18" s="57">
        <f t="shared" si="1"/>
        <v>2.5408586085820746</v>
      </c>
      <c r="F18" s="58">
        <f t="shared" si="0"/>
        <v>6544503</v>
      </c>
      <c r="G18" s="60">
        <f t="shared" si="2"/>
        <v>2.0003528224022444</v>
      </c>
      <c r="H18" s="110">
        <v>10729</v>
      </c>
      <c r="I18" s="62">
        <f t="shared" si="3"/>
        <v>24.34149329582322</v>
      </c>
      <c r="J18" s="61">
        <v>16113</v>
      </c>
      <c r="K18" s="62">
        <f t="shared" si="3"/>
        <v>43.20534134177079</v>
      </c>
      <c r="L18" s="61">
        <v>0</v>
      </c>
      <c r="M18" s="107">
        <f t="shared" si="4"/>
        <v>26842</v>
      </c>
      <c r="N18" s="62">
        <f t="shared" si="5"/>
        <v>32.987182165636412</v>
      </c>
      <c r="O18" s="110">
        <v>10621</v>
      </c>
      <c r="P18" s="62">
        <f t="shared" ref="P18" si="132">O18/O$20*100</f>
        <v>24.307685265711541</v>
      </c>
      <c r="Q18" s="61">
        <v>15915</v>
      </c>
      <c r="R18" s="62">
        <f t="shared" ref="R18" si="133">Q18/Q$20*100</f>
        <v>43.148790803600477</v>
      </c>
      <c r="S18" s="61">
        <v>0</v>
      </c>
      <c r="T18" s="107">
        <f t="shared" si="8"/>
        <v>26536</v>
      </c>
      <c r="U18" s="62">
        <f t="shared" si="9"/>
        <v>32.932065824418579</v>
      </c>
      <c r="V18" s="110">
        <v>9998</v>
      </c>
      <c r="W18" s="62">
        <f t="shared" ref="W18" si="134">V18/V$20*100</f>
        <v>24.078801599152257</v>
      </c>
      <c r="X18" s="61">
        <v>14701</v>
      </c>
      <c r="Y18" s="62">
        <f t="shared" ref="Y18" si="135">X18/X$20*100</f>
        <v>42.643731507802983</v>
      </c>
      <c r="Z18" s="61">
        <v>0</v>
      </c>
      <c r="AA18" s="107">
        <f t="shared" si="12"/>
        <v>24699</v>
      </c>
      <c r="AB18" s="62">
        <f t="shared" si="13"/>
        <v>32.500394757618821</v>
      </c>
      <c r="AC18" s="110">
        <v>8826</v>
      </c>
      <c r="AD18" s="62">
        <f>AC18/AC$20*100</f>
        <v>23.773097020955664</v>
      </c>
      <c r="AE18" s="61">
        <v>12641</v>
      </c>
      <c r="AF18" s="62">
        <f t="shared" ref="AF18" si="136">AE18/AE$20*100</f>
        <v>41.785667063334657</v>
      </c>
      <c r="AG18" s="61">
        <v>0</v>
      </c>
      <c r="AH18" s="107">
        <f>AC18+AE18</f>
        <v>21467</v>
      </c>
      <c r="AI18" s="62">
        <f t="shared" ref="AI18" si="137">AH18/AH$20*100</f>
        <v>31.860547953337885</v>
      </c>
      <c r="AJ18" s="110">
        <v>7414</v>
      </c>
      <c r="AK18" s="62">
        <f t="shared" ref="AK18" si="138">AJ18/AJ$20*100</f>
        <v>23.229728036094748</v>
      </c>
      <c r="AL18" s="61">
        <v>10209</v>
      </c>
      <c r="AM18" s="62">
        <f t="shared" ref="AM18" si="139">AL18/AL$20*100</f>
        <v>40.415676959619951</v>
      </c>
      <c r="AN18" s="61">
        <v>0</v>
      </c>
      <c r="AO18" s="107">
        <f>AJ18+AL18</f>
        <v>17623</v>
      </c>
      <c r="AP18" s="62">
        <f t="shared" si="21"/>
        <v>30.822373023646289</v>
      </c>
      <c r="AQ18" s="110">
        <v>5591</v>
      </c>
      <c r="AR18" s="62">
        <f t="shared" si="22"/>
        <v>22.335410674336849</v>
      </c>
      <c r="AS18" s="61">
        <v>7329</v>
      </c>
      <c r="AT18" s="62">
        <f t="shared" si="23"/>
        <v>38.57774502579219</v>
      </c>
      <c r="AU18" s="61">
        <v>0</v>
      </c>
      <c r="AV18" s="107">
        <v>12920</v>
      </c>
      <c r="AW18" s="62">
        <f t="shared" si="24"/>
        <v>29.343629343629345</v>
      </c>
      <c r="AX18" s="110">
        <v>3461</v>
      </c>
      <c r="AY18" s="62">
        <f t="shared" si="25"/>
        <v>20.977028910843082</v>
      </c>
      <c r="AZ18" s="61">
        <v>4171</v>
      </c>
      <c r="BA18" s="62">
        <f t="shared" si="26"/>
        <v>35.371438263229308</v>
      </c>
      <c r="BB18" s="61">
        <v>0</v>
      </c>
      <c r="BC18" s="107">
        <v>7632</v>
      </c>
      <c r="BD18" s="62">
        <f t="shared" si="27"/>
        <v>26.97677706691174</v>
      </c>
      <c r="BE18" s="110">
        <v>1520</v>
      </c>
      <c r="BF18" s="62">
        <f t="shared" si="28"/>
        <v>19.494677440041041</v>
      </c>
      <c r="BG18" s="61">
        <v>1640</v>
      </c>
      <c r="BH18" s="62">
        <f t="shared" si="29"/>
        <v>31.696946269810596</v>
      </c>
      <c r="BI18" s="61">
        <v>0</v>
      </c>
      <c r="BJ18" s="107">
        <v>3160</v>
      </c>
      <c r="BK18" s="62">
        <f t="shared" si="30"/>
        <v>24.362038393338985</v>
      </c>
      <c r="BL18" s="110">
        <v>434</v>
      </c>
      <c r="BM18" s="62">
        <f t="shared" si="31"/>
        <v>19.718309859154928</v>
      </c>
      <c r="BN18" s="61">
        <v>438</v>
      </c>
      <c r="BO18" s="62">
        <f t="shared" si="32"/>
        <v>30.715287517531557</v>
      </c>
      <c r="BP18" s="61">
        <v>0</v>
      </c>
      <c r="BQ18" s="107">
        <f>BL18+BN18</f>
        <v>872</v>
      </c>
      <c r="BR18" s="62">
        <f t="shared" si="34"/>
        <v>24.041907912875654</v>
      </c>
      <c r="BS18" s="110">
        <v>81</v>
      </c>
      <c r="BT18" s="62">
        <f t="shared" si="35"/>
        <v>21.315789473684209</v>
      </c>
      <c r="BU18" s="61">
        <v>82</v>
      </c>
      <c r="BV18" s="62">
        <f t="shared" si="36"/>
        <v>32.800000000000004</v>
      </c>
      <c r="BW18" s="61">
        <v>0</v>
      </c>
      <c r="BX18" s="107">
        <f>BS18+BU18</f>
        <v>163</v>
      </c>
      <c r="BY18" s="62">
        <f t="shared" si="38"/>
        <v>25.873015873015877</v>
      </c>
      <c r="BZ18" s="110">
        <v>8</v>
      </c>
      <c r="CA18" s="62">
        <f t="shared" si="39"/>
        <v>18.604651162790699</v>
      </c>
      <c r="CB18" s="61">
        <v>20</v>
      </c>
      <c r="CC18" s="62">
        <f t="shared" si="40"/>
        <v>41.666666666666671</v>
      </c>
      <c r="CD18" s="61">
        <v>0</v>
      </c>
      <c r="CE18" s="107">
        <f>BZ18+CB18</f>
        <v>28</v>
      </c>
      <c r="CF18" s="62">
        <f t="shared" si="42"/>
        <v>30.76923076923077</v>
      </c>
      <c r="CG18" s="110">
        <v>3</v>
      </c>
      <c r="CH18" s="62">
        <f t="shared" si="43"/>
        <v>14.285714285714285</v>
      </c>
      <c r="CI18" s="61">
        <v>10</v>
      </c>
      <c r="CJ18" s="62">
        <f t="shared" si="44"/>
        <v>52.631578947368418</v>
      </c>
      <c r="CK18" s="61">
        <v>0</v>
      </c>
      <c r="CL18" s="107">
        <v>13</v>
      </c>
      <c r="CM18" s="62">
        <f t="shared" si="45"/>
        <v>32.5</v>
      </c>
      <c r="CN18" s="110">
        <v>0</v>
      </c>
      <c r="CO18" s="62">
        <f t="shared" si="46"/>
        <v>0</v>
      </c>
      <c r="CP18" s="61">
        <v>2</v>
      </c>
      <c r="CQ18" s="62">
        <f t="shared" si="47"/>
        <v>50</v>
      </c>
      <c r="CR18" s="61">
        <v>0</v>
      </c>
      <c r="CS18" s="107">
        <v>2</v>
      </c>
      <c r="CT18" s="62">
        <f t="shared" si="48"/>
        <v>25</v>
      </c>
      <c r="CU18" s="110">
        <v>0</v>
      </c>
      <c r="CV18" s="62">
        <f t="shared" si="49"/>
        <v>0</v>
      </c>
      <c r="CW18" s="61">
        <v>1</v>
      </c>
      <c r="CX18" s="62">
        <f t="shared" si="50"/>
        <v>50</v>
      </c>
      <c r="CY18" s="61">
        <v>0</v>
      </c>
      <c r="CZ18" s="107">
        <f>CU18+CW18</f>
        <v>1</v>
      </c>
      <c r="DA18" s="62">
        <f t="shared" si="52"/>
        <v>33.333333333333329</v>
      </c>
      <c r="DB18" s="110">
        <v>0</v>
      </c>
      <c r="DC18" s="62">
        <v>0</v>
      </c>
      <c r="DD18" s="61">
        <v>0</v>
      </c>
      <c r="DE18" s="62">
        <f t="shared" si="53"/>
        <v>0</v>
      </c>
      <c r="DF18" s="61">
        <v>0</v>
      </c>
      <c r="DG18" s="107">
        <f>DB18+DD18</f>
        <v>0</v>
      </c>
      <c r="DH18" s="62">
        <f t="shared" si="55"/>
        <v>0</v>
      </c>
      <c r="DI18" s="110">
        <v>0</v>
      </c>
      <c r="DJ18" s="62">
        <v>0</v>
      </c>
      <c r="DK18" s="61">
        <v>0</v>
      </c>
      <c r="DL18" s="62">
        <f t="shared" si="56"/>
        <v>0</v>
      </c>
      <c r="DM18" s="61">
        <v>0</v>
      </c>
      <c r="DN18" s="107">
        <f>DI18+DK18</f>
        <v>0</v>
      </c>
      <c r="DO18" s="62">
        <f t="shared" si="58"/>
        <v>0</v>
      </c>
      <c r="DP18" s="110">
        <v>0</v>
      </c>
      <c r="DQ18" s="62">
        <v>0</v>
      </c>
      <c r="DR18" s="61">
        <v>0</v>
      </c>
      <c r="DS18" s="62">
        <v>0</v>
      </c>
      <c r="DT18" s="61">
        <v>0</v>
      </c>
      <c r="DU18" s="194">
        <f>DP18+DR18</f>
        <v>0</v>
      </c>
      <c r="DV18" s="63">
        <v>0</v>
      </c>
    </row>
    <row r="19" spans="1:994" s="6" customFormat="1" ht="12.75" x14ac:dyDescent="0.2">
      <c r="A19" s="42"/>
      <c r="B19" s="65"/>
      <c r="C19" s="66"/>
      <c r="D19" s="67"/>
      <c r="E19" s="66"/>
      <c r="F19" s="67"/>
      <c r="G19" s="68"/>
      <c r="H19" s="110"/>
      <c r="I19" s="64"/>
      <c r="J19" s="61"/>
      <c r="K19" s="64"/>
      <c r="L19" s="61"/>
      <c r="M19" s="61"/>
      <c r="N19" s="64"/>
      <c r="O19" s="110"/>
      <c r="P19" s="64"/>
      <c r="Q19" s="61"/>
      <c r="R19" s="64"/>
      <c r="S19" s="61"/>
      <c r="T19" s="61"/>
      <c r="U19" s="64"/>
      <c r="V19" s="110"/>
      <c r="W19" s="64"/>
      <c r="X19" s="61"/>
      <c r="Y19" s="64"/>
      <c r="Z19" s="61"/>
      <c r="AA19" s="61"/>
      <c r="AB19" s="64"/>
      <c r="AC19" s="110"/>
      <c r="AD19" s="64"/>
      <c r="AE19" s="61"/>
      <c r="AF19" s="64"/>
      <c r="AG19" s="61"/>
      <c r="AH19" s="61"/>
      <c r="AI19" s="64"/>
      <c r="AJ19" s="110"/>
      <c r="AK19" s="64"/>
      <c r="AL19" s="61"/>
      <c r="AM19" s="64"/>
      <c r="AN19" s="61"/>
      <c r="AO19" s="61"/>
      <c r="AP19" s="64"/>
      <c r="AQ19" s="110"/>
      <c r="AR19" s="64"/>
      <c r="AS19" s="61"/>
      <c r="AT19" s="64"/>
      <c r="AU19" s="61"/>
      <c r="AV19" s="61"/>
      <c r="AW19" s="64"/>
      <c r="AX19" s="110"/>
      <c r="AY19" s="64"/>
      <c r="AZ19" s="61"/>
      <c r="BA19" s="64"/>
      <c r="BB19" s="61"/>
      <c r="BC19" s="61"/>
      <c r="BD19" s="64"/>
      <c r="BE19" s="110"/>
      <c r="BF19" s="64"/>
      <c r="BG19" s="61"/>
      <c r="BH19" s="64"/>
      <c r="BI19" s="61"/>
      <c r="BJ19" s="61"/>
      <c r="BK19" s="64"/>
      <c r="BL19" s="110"/>
      <c r="BM19" s="64"/>
      <c r="BN19" s="61"/>
      <c r="BO19" s="64"/>
      <c r="BP19" s="61"/>
      <c r="BQ19" s="61"/>
      <c r="BR19" s="64"/>
      <c r="BS19" s="110"/>
      <c r="BT19" s="64"/>
      <c r="BU19" s="61"/>
      <c r="BV19" s="64"/>
      <c r="BW19" s="61"/>
      <c r="BX19" s="61"/>
      <c r="BY19" s="64"/>
      <c r="BZ19" s="110"/>
      <c r="CA19" s="64"/>
      <c r="CB19" s="61"/>
      <c r="CC19" s="64"/>
      <c r="CD19" s="61"/>
      <c r="CE19" s="61"/>
      <c r="CF19" s="64"/>
      <c r="CG19" s="110"/>
      <c r="CH19" s="64"/>
      <c r="CI19" s="61"/>
      <c r="CJ19" s="64"/>
      <c r="CK19" s="61"/>
      <c r="CL19" s="61"/>
      <c r="CM19" s="64"/>
      <c r="CN19" s="110"/>
      <c r="CO19" s="64"/>
      <c r="CP19" s="61"/>
      <c r="CQ19" s="64"/>
      <c r="CR19" s="61"/>
      <c r="CS19" s="61"/>
      <c r="CT19" s="64"/>
      <c r="CU19" s="110"/>
      <c r="CV19" s="64"/>
      <c r="CW19" s="61"/>
      <c r="CX19" s="64"/>
      <c r="CY19" s="61"/>
      <c r="CZ19" s="61"/>
      <c r="DA19" s="64"/>
      <c r="DB19" s="110"/>
      <c r="DC19" s="64"/>
      <c r="DD19" s="61"/>
      <c r="DE19" s="64"/>
      <c r="DF19" s="61"/>
      <c r="DG19" s="61"/>
      <c r="DH19" s="64"/>
      <c r="DI19" s="110"/>
      <c r="DJ19" s="64"/>
      <c r="DK19" s="61"/>
      <c r="DL19" s="64"/>
      <c r="DM19" s="61"/>
      <c r="DN19" s="61"/>
      <c r="DO19" s="64"/>
      <c r="DP19" s="110"/>
      <c r="DQ19" s="64"/>
      <c r="DR19" s="61"/>
      <c r="DS19" s="64"/>
      <c r="DT19" s="61"/>
      <c r="DU19" s="61"/>
      <c r="DV19" s="69"/>
    </row>
    <row r="20" spans="1:994" s="7" customFormat="1" ht="12.75" x14ac:dyDescent="0.2">
      <c r="A20" s="9" t="s">
        <v>7</v>
      </c>
      <c r="B20" s="56">
        <f t="shared" ref="B20:G20" si="140">SUM(B8:B18)</f>
        <v>161128679</v>
      </c>
      <c r="C20" s="70">
        <f t="shared" si="140"/>
        <v>100</v>
      </c>
      <c r="D20" s="58">
        <f t="shared" si="140"/>
        <v>166038755</v>
      </c>
      <c r="E20" s="70">
        <f t="shared" si="140"/>
        <v>100</v>
      </c>
      <c r="F20" s="58">
        <f t="shared" si="140"/>
        <v>327167434</v>
      </c>
      <c r="G20" s="71">
        <f t="shared" si="140"/>
        <v>99.999999999999986</v>
      </c>
      <c r="H20" s="195">
        <f t="shared" ref="H20:M20" si="141">SUM(H8:H19)</f>
        <v>44077</v>
      </c>
      <c r="I20" s="72">
        <f t="shared" si="141"/>
        <v>100</v>
      </c>
      <c r="J20" s="182">
        <f t="shared" si="141"/>
        <v>37294</v>
      </c>
      <c r="K20" s="72">
        <f t="shared" si="141"/>
        <v>100</v>
      </c>
      <c r="L20" s="182">
        <f t="shared" si="141"/>
        <v>0</v>
      </c>
      <c r="M20" s="182">
        <f t="shared" si="141"/>
        <v>81371</v>
      </c>
      <c r="N20" s="72">
        <f>SUM(N8:N18)</f>
        <v>100.00000000000001</v>
      </c>
      <c r="O20" s="195">
        <f>SUM(O8:O19)</f>
        <v>43694</v>
      </c>
      <c r="P20" s="72">
        <f>SUM(P8:P19)</f>
        <v>100</v>
      </c>
      <c r="Q20" s="182">
        <f>SUM(Q8:Q19)</f>
        <v>36884</v>
      </c>
      <c r="R20" s="72">
        <f>SUM(R8:R19)</f>
        <v>100</v>
      </c>
      <c r="S20" s="182">
        <v>0</v>
      </c>
      <c r="T20" s="182">
        <f>SUM(T8:T19)</f>
        <v>80578</v>
      </c>
      <c r="U20" s="72">
        <f>SUM(U8:U18)</f>
        <v>100</v>
      </c>
      <c r="V20" s="195">
        <f>SUM(V8:V19)</f>
        <v>41522</v>
      </c>
      <c r="W20" s="72">
        <f>SUM(W8:W19)</f>
        <v>100</v>
      </c>
      <c r="X20" s="182">
        <f>SUM(X8:X19)</f>
        <v>34474</v>
      </c>
      <c r="Y20" s="72">
        <f>SUM(Y8:Y19)</f>
        <v>100</v>
      </c>
      <c r="Z20" s="182">
        <v>0</v>
      </c>
      <c r="AA20" s="182">
        <f>SUM(AA8:AA19)</f>
        <v>75996</v>
      </c>
      <c r="AB20" s="72">
        <f>SUM(AB8:AB18)</f>
        <v>100</v>
      </c>
      <c r="AC20" s="195">
        <f>SUM(AC8:AC19)</f>
        <v>37126</v>
      </c>
      <c r="AD20" s="72">
        <f>SUM(AD8:AD18)</f>
        <v>99.999999999999986</v>
      </c>
      <c r="AE20" s="182">
        <f>SUM(AE8:AE19)</f>
        <v>30252</v>
      </c>
      <c r="AF20" s="72">
        <f>SUM(AF8:AF18)</f>
        <v>100</v>
      </c>
      <c r="AG20" s="182">
        <v>0</v>
      </c>
      <c r="AH20" s="182">
        <f>SUM(AH8:AH19)</f>
        <v>67378</v>
      </c>
      <c r="AI20" s="72">
        <f>SUM(AI8:AI18)</f>
        <v>100.00000000000001</v>
      </c>
      <c r="AJ20" s="195">
        <f>SUM(AJ8:AJ19)</f>
        <v>31916</v>
      </c>
      <c r="AK20" s="72">
        <f>SUM(AK8:AK18)</f>
        <v>100</v>
      </c>
      <c r="AL20" s="182">
        <f>SUM(AL8:AL19)</f>
        <v>25260</v>
      </c>
      <c r="AM20" s="72">
        <f>SUM(AM8:AM18)</f>
        <v>100</v>
      </c>
      <c r="AN20" s="182">
        <v>0</v>
      </c>
      <c r="AO20" s="182">
        <f>SUM(AO8:AO19)</f>
        <v>57176</v>
      </c>
      <c r="AP20" s="72">
        <f>SUM(AP8:AP18)</f>
        <v>100.00000000000001</v>
      </c>
      <c r="AQ20" s="195">
        <f>SUM(AQ8:AQ19)</f>
        <v>25032</v>
      </c>
      <c r="AR20" s="72">
        <f>SUM(AR8:AR18)</f>
        <v>100</v>
      </c>
      <c r="AS20" s="182">
        <f>SUM(AS8:AS19)</f>
        <v>18998</v>
      </c>
      <c r="AT20" s="72">
        <f>SUM(AT8:AT18)</f>
        <v>100</v>
      </c>
      <c r="AU20" s="182">
        <v>0</v>
      </c>
      <c r="AV20" s="182">
        <f>SUM(AV8:AV19)</f>
        <v>44030</v>
      </c>
      <c r="AW20" s="72">
        <f>SUM(AW8:AW18)</f>
        <v>100</v>
      </c>
      <c r="AX20" s="195">
        <f>SUM(AX8:AX19)</f>
        <v>16499</v>
      </c>
      <c r="AY20" s="72">
        <f>SUM(AY8:AY18)</f>
        <v>100</v>
      </c>
      <c r="AZ20" s="182">
        <f>SUM(AZ8:AZ19)</f>
        <v>11792</v>
      </c>
      <c r="BA20" s="72">
        <f>SUM(BA8:BA18)</f>
        <v>100</v>
      </c>
      <c r="BB20" s="182">
        <v>0</v>
      </c>
      <c r="BC20" s="182">
        <f>SUM(BC8:BC19)</f>
        <v>28291</v>
      </c>
      <c r="BD20" s="72">
        <f>SUM(BD8:BD18)</f>
        <v>100</v>
      </c>
      <c r="BE20" s="195">
        <f>SUM(BE8:BE19)</f>
        <v>7797</v>
      </c>
      <c r="BF20" s="72">
        <f>SUM(BF8:BF19)</f>
        <v>100</v>
      </c>
      <c r="BG20" s="182">
        <f>SUM(BG8:BG19)</f>
        <v>5174</v>
      </c>
      <c r="BH20" s="72">
        <f>SUM(BH8:BH19)</f>
        <v>100</v>
      </c>
      <c r="BI20" s="182">
        <v>0</v>
      </c>
      <c r="BJ20" s="182">
        <f>SUM(BJ8:BJ19)</f>
        <v>12971</v>
      </c>
      <c r="BK20" s="72">
        <f>SUM(BK8:BK18)</f>
        <v>100</v>
      </c>
      <c r="BL20" s="195">
        <f>SUM(BL8:BL19)</f>
        <v>2201</v>
      </c>
      <c r="BM20" s="72">
        <f>SUM(BM8:BM19)</f>
        <v>100</v>
      </c>
      <c r="BN20" s="182">
        <f>SUM(BN8:BN19)</f>
        <v>1426</v>
      </c>
      <c r="BO20" s="72">
        <f>SUM(BO8:BO19)</f>
        <v>100</v>
      </c>
      <c r="BP20" s="182">
        <v>0</v>
      </c>
      <c r="BQ20" s="182">
        <f>SUM(BQ8:BQ19)</f>
        <v>3627</v>
      </c>
      <c r="BR20" s="72">
        <f>SUM(BR8:BR18)</f>
        <v>100.00000000000001</v>
      </c>
      <c r="BS20" s="195">
        <f>SUM(BS8:BS19)</f>
        <v>380</v>
      </c>
      <c r="BT20" s="72">
        <f>SUM(BT8:BT19)</f>
        <v>99.999999999999986</v>
      </c>
      <c r="BU20" s="182">
        <f>SUM(BU8:BU19)</f>
        <v>250</v>
      </c>
      <c r="BV20" s="72">
        <f>SUM(BV8:BV19)</f>
        <v>100</v>
      </c>
      <c r="BW20" s="182">
        <v>0</v>
      </c>
      <c r="BX20" s="182">
        <f>SUM(BX8:BX19)</f>
        <v>630</v>
      </c>
      <c r="BY20" s="72">
        <f>SUM(BY8:BY18)</f>
        <v>100</v>
      </c>
      <c r="BZ20" s="195">
        <f>SUM(BZ8:BZ19)</f>
        <v>43</v>
      </c>
      <c r="CA20" s="72">
        <f>SUM(CA8:CA19)</f>
        <v>100</v>
      </c>
      <c r="CB20" s="182">
        <f>SUM(CB8:CB19)</f>
        <v>48</v>
      </c>
      <c r="CC20" s="72">
        <f>SUM(CC8:CC19)</f>
        <v>100</v>
      </c>
      <c r="CD20" s="182">
        <v>0</v>
      </c>
      <c r="CE20" s="182">
        <f>SUM(CE8:CE19)</f>
        <v>91</v>
      </c>
      <c r="CF20" s="72">
        <f>SUM(CF8:CF18)</f>
        <v>100</v>
      </c>
      <c r="CG20" s="195">
        <f>SUM(CG8:CG19)</f>
        <v>21</v>
      </c>
      <c r="CH20" s="72">
        <f>SUM(CH8:CH19)</f>
        <v>99.999999999999972</v>
      </c>
      <c r="CI20" s="182">
        <f>SUM(CI8:CI19)</f>
        <v>19</v>
      </c>
      <c r="CJ20" s="72">
        <f>SUM(CJ8:CJ19)</f>
        <v>100</v>
      </c>
      <c r="CK20" s="182">
        <v>0</v>
      </c>
      <c r="CL20" s="182">
        <f>SUM(CL8:CL19)</f>
        <v>40</v>
      </c>
      <c r="CM20" s="72">
        <f>SUM(CM8:CM18)</f>
        <v>100</v>
      </c>
      <c r="CN20" s="195">
        <f>SUM(CN8:CN19)</f>
        <v>4</v>
      </c>
      <c r="CO20" s="72">
        <f>SUM(CO8:CO19)</f>
        <v>100</v>
      </c>
      <c r="CP20" s="182">
        <f>SUM(CP8:CP19)</f>
        <v>4</v>
      </c>
      <c r="CQ20" s="72">
        <f>SUM(CQ8:CQ19)</f>
        <v>100</v>
      </c>
      <c r="CR20" s="182">
        <v>0</v>
      </c>
      <c r="CS20" s="182">
        <f>SUM(CS8:CS19)</f>
        <v>8</v>
      </c>
      <c r="CT20" s="72">
        <f>SUM(CT8:CT18)</f>
        <v>100</v>
      </c>
      <c r="CU20" s="195">
        <f>SUM(CU8:CU19)</f>
        <v>1</v>
      </c>
      <c r="CV20" s="72">
        <f>SUM(CV8:CV19)</f>
        <v>100</v>
      </c>
      <c r="CW20" s="182">
        <f>SUM(CW8:CW19)</f>
        <v>2</v>
      </c>
      <c r="CX20" s="72">
        <f>SUM(CX8:CX19)</f>
        <v>100</v>
      </c>
      <c r="CY20" s="182">
        <v>0</v>
      </c>
      <c r="CZ20" s="182">
        <f>SUM(CZ8:CZ19)</f>
        <v>3</v>
      </c>
      <c r="DA20" s="72">
        <f>SUM(DA8:DA18)</f>
        <v>99.999999999999986</v>
      </c>
      <c r="DB20" s="195">
        <f>SUM(DB8:DB19)</f>
        <v>0</v>
      </c>
      <c r="DC20" s="72">
        <f>SUM(DC8:DC19)</f>
        <v>0</v>
      </c>
      <c r="DD20" s="182">
        <f>SUM(DD8:DD19)</f>
        <v>1</v>
      </c>
      <c r="DE20" s="72">
        <f>SUM(DE8:DE19)</f>
        <v>100</v>
      </c>
      <c r="DF20" s="182">
        <v>0</v>
      </c>
      <c r="DG20" s="182">
        <f>SUM(DG8:DG19)</f>
        <v>1</v>
      </c>
      <c r="DH20" s="72">
        <f>SUM(DH8:DH18)</f>
        <v>100</v>
      </c>
      <c r="DI20" s="195">
        <f>SUM(DI8:DI19)</f>
        <v>0</v>
      </c>
      <c r="DJ20" s="72">
        <f>SUM(DJ8:DJ19)</f>
        <v>0</v>
      </c>
      <c r="DK20" s="182">
        <f>SUM(DK8:DK19)</f>
        <v>1</v>
      </c>
      <c r="DL20" s="72">
        <f>SUM(DL8:DL19)</f>
        <v>100</v>
      </c>
      <c r="DM20" s="182">
        <v>0</v>
      </c>
      <c r="DN20" s="182">
        <f>SUM(DN8:DN19)</f>
        <v>1</v>
      </c>
      <c r="DO20" s="72">
        <f>SUM(DO8:DO18)</f>
        <v>100</v>
      </c>
      <c r="DP20" s="195">
        <f>SUM(DP8:DP19)</f>
        <v>0</v>
      </c>
      <c r="DQ20" s="72">
        <v>0</v>
      </c>
      <c r="DR20" s="182">
        <f>SUM(DR8:DR19)</f>
        <v>0</v>
      </c>
      <c r="DS20" s="72">
        <v>0</v>
      </c>
      <c r="DT20" s="182">
        <v>0</v>
      </c>
      <c r="DU20" s="182">
        <f>SUM(DU8:DU19)</f>
        <v>0</v>
      </c>
      <c r="DV20" s="178">
        <v>0</v>
      </c>
    </row>
    <row r="21" spans="1:994" s="6" customFormat="1" ht="12.75" x14ac:dyDescent="0.2">
      <c r="A21" s="10"/>
      <c r="B21" s="65"/>
      <c r="C21" s="67"/>
      <c r="D21" s="67"/>
      <c r="E21" s="67"/>
      <c r="F21" s="67"/>
      <c r="G21" s="73"/>
      <c r="H21" s="110"/>
      <c r="I21" s="61"/>
      <c r="J21" s="61"/>
      <c r="K21" s="61"/>
      <c r="L21" s="61"/>
      <c r="M21" s="61"/>
      <c r="N21" s="74"/>
      <c r="O21" s="110"/>
      <c r="P21" s="61"/>
      <c r="Q21" s="61"/>
      <c r="R21" s="61"/>
      <c r="S21" s="61"/>
      <c r="T21" s="61"/>
      <c r="U21" s="74"/>
      <c r="V21" s="110"/>
      <c r="W21" s="61"/>
      <c r="X21" s="61"/>
      <c r="Y21" s="61"/>
      <c r="Z21" s="61"/>
      <c r="AA21" s="61"/>
      <c r="AB21" s="74"/>
      <c r="AC21" s="110"/>
      <c r="AD21" s="61"/>
      <c r="AE21" s="61"/>
      <c r="AF21" s="61"/>
      <c r="AG21" s="61"/>
      <c r="AH21" s="61"/>
      <c r="AI21" s="61"/>
      <c r="AJ21" s="110"/>
      <c r="AK21" s="61"/>
      <c r="AL21" s="61"/>
      <c r="AM21" s="61"/>
      <c r="AN21" s="61"/>
      <c r="AO21" s="61"/>
      <c r="AP21" s="74"/>
      <c r="AQ21" s="110"/>
      <c r="AR21" s="61"/>
      <c r="AS21" s="61"/>
      <c r="AT21" s="61"/>
      <c r="AU21" s="61"/>
      <c r="AV21" s="61"/>
      <c r="AW21" s="74"/>
      <c r="AX21" s="110"/>
      <c r="AY21" s="61"/>
      <c r="AZ21" s="61"/>
      <c r="BA21" s="61"/>
      <c r="BB21" s="61"/>
      <c r="BC21" s="61"/>
      <c r="BD21" s="74"/>
      <c r="BE21" s="110"/>
      <c r="BF21" s="61"/>
      <c r="BG21" s="61"/>
      <c r="BH21" s="61"/>
      <c r="BI21" s="61"/>
      <c r="BJ21" s="61"/>
      <c r="BK21" s="74"/>
      <c r="BL21" s="110"/>
      <c r="BM21" s="61"/>
      <c r="BN21" s="61"/>
      <c r="BO21" s="61"/>
      <c r="BP21" s="61"/>
      <c r="BQ21" s="61"/>
      <c r="BR21" s="74"/>
      <c r="BS21" s="110"/>
      <c r="BT21" s="61"/>
      <c r="BU21" s="61"/>
      <c r="BV21" s="61"/>
      <c r="BW21" s="61"/>
      <c r="BX21" s="61"/>
      <c r="BY21" s="74"/>
      <c r="BZ21" s="110"/>
      <c r="CA21" s="61"/>
      <c r="CB21" s="61"/>
      <c r="CC21" s="61"/>
      <c r="CD21" s="61"/>
      <c r="CE21" s="61"/>
      <c r="CF21" s="74"/>
      <c r="CG21" s="110"/>
      <c r="CH21" s="61"/>
      <c r="CI21" s="61"/>
      <c r="CJ21" s="61"/>
      <c r="CK21" s="61"/>
      <c r="CL21" s="61"/>
      <c r="CM21" s="74"/>
      <c r="CN21" s="110"/>
      <c r="CO21" s="61"/>
      <c r="CP21" s="61"/>
      <c r="CQ21" s="61"/>
      <c r="CR21" s="61"/>
      <c r="CS21" s="61"/>
      <c r="CT21" s="74"/>
      <c r="CU21" s="110"/>
      <c r="CV21" s="61"/>
      <c r="CW21" s="61"/>
      <c r="CX21" s="61"/>
      <c r="CY21" s="61"/>
      <c r="CZ21" s="61"/>
      <c r="DA21" s="74"/>
      <c r="DB21" s="110"/>
      <c r="DC21" s="61"/>
      <c r="DD21" s="61"/>
      <c r="DE21" s="61"/>
      <c r="DF21" s="61"/>
      <c r="DG21" s="61"/>
      <c r="DH21" s="74"/>
      <c r="DI21" s="110"/>
      <c r="DJ21" s="61"/>
      <c r="DK21" s="61"/>
      <c r="DL21" s="61"/>
      <c r="DM21" s="61"/>
      <c r="DN21" s="61"/>
      <c r="DO21" s="74"/>
      <c r="DP21" s="110"/>
      <c r="DQ21" s="61"/>
      <c r="DR21" s="61"/>
      <c r="DS21" s="61"/>
      <c r="DT21" s="61"/>
      <c r="DU21" s="61"/>
      <c r="DV21" s="74"/>
    </row>
    <row r="22" spans="1:994" s="6" customFormat="1" ht="12.75" x14ac:dyDescent="0.2">
      <c r="A22" s="10" t="s">
        <v>6</v>
      </c>
      <c r="B22" s="75">
        <v>0</v>
      </c>
      <c r="C22" s="76"/>
      <c r="D22" s="76">
        <v>0</v>
      </c>
      <c r="E22" s="76"/>
      <c r="F22" s="76"/>
      <c r="G22" s="77"/>
      <c r="H22" s="128"/>
      <c r="I22" s="129"/>
      <c r="J22" s="129"/>
      <c r="K22" s="129"/>
      <c r="L22" s="130">
        <v>1</v>
      </c>
      <c r="M22" s="129"/>
      <c r="N22" s="131"/>
      <c r="O22" s="128"/>
      <c r="P22" s="129"/>
      <c r="Q22" s="129"/>
      <c r="R22" s="129"/>
      <c r="S22" s="130">
        <v>1</v>
      </c>
      <c r="T22" s="129"/>
      <c r="U22" s="131"/>
      <c r="V22" s="128"/>
      <c r="W22" s="129"/>
      <c r="X22" s="129"/>
      <c r="Y22" s="129"/>
      <c r="Z22" s="130">
        <v>1</v>
      </c>
      <c r="AA22" s="129"/>
      <c r="AB22" s="131"/>
      <c r="AC22" s="128"/>
      <c r="AD22" s="129"/>
      <c r="AE22" s="129"/>
      <c r="AF22" s="129"/>
      <c r="AG22" s="130">
        <v>1</v>
      </c>
      <c r="AH22" s="129"/>
      <c r="AI22" s="129"/>
      <c r="AJ22" s="128"/>
      <c r="AK22" s="129"/>
      <c r="AL22" s="129"/>
      <c r="AM22" s="129"/>
      <c r="AN22" s="130">
        <v>1</v>
      </c>
      <c r="AO22" s="129"/>
      <c r="AP22" s="129"/>
      <c r="AQ22" s="128"/>
      <c r="AR22" s="129"/>
      <c r="AS22" s="129"/>
      <c r="AT22" s="129"/>
      <c r="AU22" s="130">
        <v>1</v>
      </c>
      <c r="AV22" s="129"/>
      <c r="AW22" s="129"/>
      <c r="AX22" s="128"/>
      <c r="AY22" s="129"/>
      <c r="AZ22" s="129"/>
      <c r="BA22" s="129"/>
      <c r="BB22" s="130">
        <v>1</v>
      </c>
      <c r="BC22" s="129"/>
      <c r="BD22" s="129"/>
      <c r="BE22" s="128"/>
      <c r="BF22" s="129"/>
      <c r="BG22" s="129"/>
      <c r="BH22" s="129"/>
      <c r="BI22" s="130">
        <v>1</v>
      </c>
      <c r="BJ22" s="129"/>
      <c r="BK22" s="129"/>
      <c r="BL22" s="128"/>
      <c r="BM22" s="129"/>
      <c r="BN22" s="129"/>
      <c r="BO22" s="129"/>
      <c r="BP22" s="130"/>
      <c r="BQ22" s="129"/>
      <c r="BR22" s="129"/>
      <c r="BS22" s="128"/>
      <c r="BT22" s="129"/>
      <c r="BU22" s="129"/>
      <c r="BV22" s="129"/>
      <c r="BW22" s="130"/>
      <c r="BX22" s="129"/>
      <c r="BY22" s="129"/>
      <c r="BZ22" s="128"/>
      <c r="CA22" s="129"/>
      <c r="CB22" s="129"/>
      <c r="CC22" s="129"/>
      <c r="CD22" s="130"/>
      <c r="CE22" s="129"/>
      <c r="CF22" s="129"/>
      <c r="CG22" s="128"/>
      <c r="CH22" s="129"/>
      <c r="CI22" s="129"/>
      <c r="CJ22" s="129"/>
      <c r="CK22" s="130"/>
      <c r="CL22" s="129"/>
      <c r="CM22" s="129"/>
      <c r="CN22" s="128"/>
      <c r="CO22" s="129"/>
      <c r="CP22" s="129"/>
      <c r="CQ22" s="129"/>
      <c r="CR22" s="130"/>
      <c r="CS22" s="129"/>
      <c r="CT22" s="129"/>
      <c r="CU22" s="128"/>
      <c r="CV22" s="129"/>
      <c r="CW22" s="129"/>
      <c r="CX22" s="129"/>
      <c r="CY22" s="130"/>
      <c r="CZ22" s="129"/>
      <c r="DA22" s="129"/>
      <c r="DB22" s="128"/>
      <c r="DC22" s="129"/>
      <c r="DD22" s="129"/>
      <c r="DE22" s="129"/>
      <c r="DF22" s="130"/>
      <c r="DG22" s="129"/>
      <c r="DH22" s="129"/>
      <c r="DI22" s="128"/>
      <c r="DJ22" s="129"/>
      <c r="DK22" s="129"/>
      <c r="DL22" s="129"/>
      <c r="DM22" s="130"/>
      <c r="DN22" s="129"/>
      <c r="DO22" s="129"/>
      <c r="DP22" s="183"/>
      <c r="DQ22" s="184"/>
      <c r="DR22" s="184"/>
      <c r="DS22" s="184"/>
      <c r="DT22" s="185"/>
      <c r="DU22" s="184"/>
      <c r="DV22" s="186"/>
    </row>
    <row r="23" spans="1:994" s="4" customFormat="1" ht="12.75" x14ac:dyDescent="0.2">
      <c r="A23" s="8" t="s">
        <v>8</v>
      </c>
      <c r="B23" s="179">
        <f>B20+B22</f>
        <v>161128679</v>
      </c>
      <c r="C23" s="180"/>
      <c r="D23" s="180">
        <f>D20+D22</f>
        <v>166038755</v>
      </c>
      <c r="E23" s="180"/>
      <c r="F23" s="181">
        <f>F20+F22</f>
        <v>327167434</v>
      </c>
      <c r="G23" s="180"/>
      <c r="H23" s="79">
        <f>H20+H22</f>
        <v>44077</v>
      </c>
      <c r="I23" s="80"/>
      <c r="J23" s="80">
        <f t="shared" ref="J23" si="142">J20+J22</f>
        <v>37294</v>
      </c>
      <c r="K23" s="80"/>
      <c r="L23" s="80">
        <f t="shared" ref="L23" si="143">L20+L22</f>
        <v>1</v>
      </c>
      <c r="M23" s="80">
        <f>H23+J23+L23</f>
        <v>81372</v>
      </c>
      <c r="N23" s="78"/>
      <c r="O23" s="79">
        <f>O20+O22</f>
        <v>43694</v>
      </c>
      <c r="P23" s="80"/>
      <c r="Q23" s="80">
        <f t="shared" ref="Q23:S23" si="144">Q20+Q22</f>
        <v>36884</v>
      </c>
      <c r="R23" s="80"/>
      <c r="S23" s="80">
        <f t="shared" si="144"/>
        <v>1</v>
      </c>
      <c r="T23" s="80">
        <f>O23+Q23+S23</f>
        <v>80579</v>
      </c>
      <c r="U23" s="78"/>
      <c r="V23" s="79">
        <f>V20+V22</f>
        <v>41522</v>
      </c>
      <c r="W23" s="80"/>
      <c r="X23" s="80">
        <f t="shared" ref="X23" si="145">X20+X22</f>
        <v>34474</v>
      </c>
      <c r="Y23" s="80"/>
      <c r="Z23" s="80">
        <f t="shared" ref="Z23" si="146">Z20+Z22</f>
        <v>1</v>
      </c>
      <c r="AA23" s="80">
        <f>V23+X23+Z23</f>
        <v>75997</v>
      </c>
      <c r="AB23" s="78"/>
      <c r="AC23" s="79">
        <f>AC20+AC22</f>
        <v>37126</v>
      </c>
      <c r="AD23" s="80"/>
      <c r="AE23" s="80">
        <f t="shared" ref="AE23" si="147">AE20+AE22</f>
        <v>30252</v>
      </c>
      <c r="AF23" s="80"/>
      <c r="AG23" s="80">
        <f t="shared" ref="AG23" si="148">AG20+AG22</f>
        <v>1</v>
      </c>
      <c r="AH23" s="80">
        <f>AC23+AE23+AG23</f>
        <v>67379</v>
      </c>
      <c r="AI23" s="78"/>
      <c r="AJ23" s="79">
        <f>AJ20+AJ22</f>
        <v>31916</v>
      </c>
      <c r="AK23" s="80"/>
      <c r="AL23" s="80">
        <f t="shared" ref="AL23" si="149">AL20+AL22</f>
        <v>25260</v>
      </c>
      <c r="AM23" s="80"/>
      <c r="AN23" s="80">
        <f t="shared" ref="AN23" si="150">AN20+AN22</f>
        <v>1</v>
      </c>
      <c r="AO23" s="80">
        <f>AJ23+AL23+AN23</f>
        <v>57177</v>
      </c>
      <c r="AP23" s="78"/>
      <c r="AQ23" s="79">
        <f>AQ20+AQ22</f>
        <v>25032</v>
      </c>
      <c r="AR23" s="80"/>
      <c r="AS23" s="80">
        <f t="shared" ref="AS23" si="151">AS20+AS22</f>
        <v>18998</v>
      </c>
      <c r="AT23" s="80"/>
      <c r="AU23" s="80">
        <f t="shared" ref="AU23" si="152">AU20+AU22</f>
        <v>1</v>
      </c>
      <c r="AV23" s="80">
        <f>AQ23+AS23+AU23</f>
        <v>44031</v>
      </c>
      <c r="AW23" s="78"/>
      <c r="AX23" s="79">
        <f>AX20+AX22</f>
        <v>16499</v>
      </c>
      <c r="AY23" s="80"/>
      <c r="AZ23" s="80">
        <f t="shared" ref="AZ23" si="153">AZ20+AZ22</f>
        <v>11792</v>
      </c>
      <c r="BA23" s="80"/>
      <c r="BB23" s="80">
        <f t="shared" ref="BB23" si="154">BB20+BB22</f>
        <v>1</v>
      </c>
      <c r="BC23" s="80">
        <f>AX23+AZ23+BB23</f>
        <v>28292</v>
      </c>
      <c r="BD23" s="78"/>
      <c r="BE23" s="79">
        <f>BE20+BE22</f>
        <v>7797</v>
      </c>
      <c r="BF23" s="80"/>
      <c r="BG23" s="80">
        <f t="shared" ref="BG23" si="155">BG20+BG22</f>
        <v>5174</v>
      </c>
      <c r="BH23" s="80"/>
      <c r="BI23" s="80">
        <f t="shared" ref="BI23" si="156">BI20+BI22</f>
        <v>1</v>
      </c>
      <c r="BJ23" s="80">
        <f>BE23+BG23+BI23</f>
        <v>12972</v>
      </c>
      <c r="BK23" s="78"/>
      <c r="BL23" s="79">
        <f>BL20+BL22</f>
        <v>2201</v>
      </c>
      <c r="BM23" s="80"/>
      <c r="BN23" s="80">
        <f t="shared" ref="BN23" si="157">BN20+BN22</f>
        <v>1426</v>
      </c>
      <c r="BO23" s="80"/>
      <c r="BP23" s="80">
        <f t="shared" ref="BP23" si="158">BP20+BP22</f>
        <v>0</v>
      </c>
      <c r="BQ23" s="80">
        <f>BL23+BN23+BP23</f>
        <v>3627</v>
      </c>
      <c r="BR23" s="78"/>
      <c r="BS23" s="79">
        <f>BS20+BS22</f>
        <v>380</v>
      </c>
      <c r="BT23" s="80"/>
      <c r="BU23" s="80">
        <f t="shared" ref="BU23" si="159">BU20+BU22</f>
        <v>250</v>
      </c>
      <c r="BV23" s="80"/>
      <c r="BW23" s="80">
        <f t="shared" ref="BW23" si="160">BW20+BW22</f>
        <v>0</v>
      </c>
      <c r="BX23" s="80">
        <f>BS23+BU23+BW23</f>
        <v>630</v>
      </c>
      <c r="BY23" s="78"/>
      <c r="BZ23" s="79">
        <f>BZ20+BZ22</f>
        <v>43</v>
      </c>
      <c r="CA23" s="80"/>
      <c r="CB23" s="80">
        <f t="shared" ref="CB23" si="161">CB20+CB22</f>
        <v>48</v>
      </c>
      <c r="CC23" s="80"/>
      <c r="CD23" s="80">
        <f t="shared" ref="CD23" si="162">CD20+CD22</f>
        <v>0</v>
      </c>
      <c r="CE23" s="80">
        <f>BZ23+CB23+CD23</f>
        <v>91</v>
      </c>
      <c r="CF23" s="78"/>
      <c r="CG23" s="79">
        <f>CG20+CG22</f>
        <v>21</v>
      </c>
      <c r="CH23" s="80"/>
      <c r="CI23" s="80">
        <f t="shared" ref="CI23" si="163">CI20+CI22</f>
        <v>19</v>
      </c>
      <c r="CJ23" s="80"/>
      <c r="CK23" s="80">
        <f t="shared" ref="CK23" si="164">CK20+CK22</f>
        <v>0</v>
      </c>
      <c r="CL23" s="80">
        <f>CG23+CI23+CK23</f>
        <v>40</v>
      </c>
      <c r="CM23" s="78"/>
      <c r="CN23" s="79">
        <f>CN20+CN22</f>
        <v>4</v>
      </c>
      <c r="CO23" s="80"/>
      <c r="CP23" s="80">
        <f t="shared" ref="CP23" si="165">CP20+CP22</f>
        <v>4</v>
      </c>
      <c r="CQ23" s="80"/>
      <c r="CR23" s="80">
        <f t="shared" ref="CR23" si="166">CR20+CR22</f>
        <v>0</v>
      </c>
      <c r="CS23" s="80">
        <f>CN23+CP23+CR23</f>
        <v>8</v>
      </c>
      <c r="CT23" s="78"/>
      <c r="CU23" s="79">
        <f>CU20+CU22</f>
        <v>1</v>
      </c>
      <c r="CV23" s="80"/>
      <c r="CW23" s="80">
        <f t="shared" ref="CW23" si="167">CW20+CW22</f>
        <v>2</v>
      </c>
      <c r="CX23" s="80"/>
      <c r="CY23" s="80">
        <f t="shared" ref="CY23" si="168">CY20+CY22</f>
        <v>0</v>
      </c>
      <c r="CZ23" s="80">
        <f>CU23+CW23+CY23</f>
        <v>3</v>
      </c>
      <c r="DA23" s="78"/>
      <c r="DB23" s="79">
        <f>DB20+DB22</f>
        <v>0</v>
      </c>
      <c r="DC23" s="80"/>
      <c r="DD23" s="80">
        <f t="shared" ref="DD23" si="169">DD20+DD22</f>
        <v>1</v>
      </c>
      <c r="DE23" s="80"/>
      <c r="DF23" s="80">
        <f t="shared" ref="DF23" si="170">DF20+DF22</f>
        <v>0</v>
      </c>
      <c r="DG23" s="80">
        <f>DB23+DD23+DF23</f>
        <v>1</v>
      </c>
      <c r="DH23" s="78"/>
      <c r="DI23" s="79">
        <f>DI20+DI22</f>
        <v>0</v>
      </c>
      <c r="DJ23" s="80"/>
      <c r="DK23" s="80">
        <f t="shared" ref="DK23" si="171">DK20+DK22</f>
        <v>1</v>
      </c>
      <c r="DL23" s="80"/>
      <c r="DM23" s="80">
        <f t="shared" ref="DM23" si="172">DM20+DM22</f>
        <v>0</v>
      </c>
      <c r="DN23" s="80">
        <f>DI23+DK23+DM23</f>
        <v>1</v>
      </c>
      <c r="DO23" s="78"/>
      <c r="DP23" s="79">
        <f>DP20+DP22</f>
        <v>0</v>
      </c>
      <c r="DQ23" s="80"/>
      <c r="DR23" s="80">
        <f t="shared" ref="DR23" si="173">DR20+DR22</f>
        <v>0</v>
      </c>
      <c r="DS23" s="80"/>
      <c r="DT23" s="80">
        <f t="shared" ref="DT23" si="174">DT20+DT22</f>
        <v>0</v>
      </c>
      <c r="DU23" s="80">
        <f>DP23+DR23+DT23</f>
        <v>0</v>
      </c>
      <c r="DV23" s="78"/>
    </row>
    <row r="24" spans="1:994" s="15" customFormat="1" ht="12.75" x14ac:dyDescent="0.2">
      <c r="A24" s="16" t="s">
        <v>22</v>
      </c>
      <c r="B24" s="16"/>
      <c r="C24" s="16"/>
      <c r="D24" s="16"/>
      <c r="E24" s="16"/>
      <c r="F24" s="16"/>
      <c r="G24" s="16"/>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J24" s="107"/>
      <c r="AK24" s="107"/>
      <c r="AL24" s="107"/>
      <c r="AM24" s="107"/>
      <c r="AN24" s="107"/>
      <c r="AO24" s="107"/>
      <c r="AP24" s="107"/>
      <c r="AQ24" s="107"/>
      <c r="AR24" s="107"/>
      <c r="AS24" s="107"/>
      <c r="AT24" s="107"/>
      <c r="AU24" s="107"/>
      <c r="AV24" s="107"/>
      <c r="AW24" s="107"/>
      <c r="AX24" s="107"/>
      <c r="AY24" s="107"/>
      <c r="AZ24" s="107"/>
      <c r="BA24" s="107"/>
      <c r="BB24" s="107"/>
      <c r="BC24" s="107"/>
      <c r="BD24" s="107"/>
      <c r="BE24" s="107"/>
      <c r="BF24" s="107"/>
      <c r="BG24" s="107"/>
      <c r="BH24" s="107"/>
      <c r="BI24" s="107"/>
      <c r="BJ24" s="107"/>
      <c r="BK24" s="107"/>
      <c r="BL24" s="107"/>
      <c r="BM24" s="107"/>
      <c r="BN24" s="107"/>
      <c r="BO24" s="107"/>
      <c r="BP24" s="107"/>
      <c r="BQ24" s="107"/>
      <c r="BR24" s="107"/>
      <c r="BS24" s="107"/>
      <c r="BT24" s="107"/>
      <c r="BU24" s="107"/>
      <c r="BV24" s="107"/>
      <c r="BW24" s="107"/>
      <c r="BX24" s="107"/>
      <c r="BY24" s="107"/>
      <c r="BZ24" s="107"/>
      <c r="CA24" s="107"/>
      <c r="CB24" s="107"/>
      <c r="CC24" s="107"/>
      <c r="CD24" s="107"/>
      <c r="CE24" s="107"/>
      <c r="CF24" s="107"/>
      <c r="CG24" s="107"/>
      <c r="CH24" s="107"/>
      <c r="CI24" s="107"/>
      <c r="CJ24" s="107"/>
      <c r="CK24" s="107"/>
      <c r="CL24" s="107"/>
      <c r="CM24" s="107"/>
      <c r="CN24" s="107"/>
      <c r="CO24" s="107"/>
      <c r="CP24" s="107"/>
      <c r="CQ24" s="107"/>
      <c r="CR24" s="107"/>
      <c r="CS24" s="107"/>
      <c r="CT24" s="107"/>
      <c r="CU24" s="107"/>
      <c r="CV24" s="107"/>
      <c r="CW24" s="107"/>
      <c r="CX24" s="107"/>
      <c r="CY24" s="107"/>
      <c r="CZ24" s="107"/>
      <c r="DA24" s="107"/>
      <c r="DB24" s="107"/>
      <c r="DC24" s="107"/>
      <c r="DD24" s="107"/>
      <c r="DE24" s="107"/>
      <c r="DF24" s="107"/>
      <c r="DG24" s="107"/>
      <c r="DH24" s="107"/>
      <c r="DI24" s="107"/>
      <c r="DJ24" s="107"/>
      <c r="DK24" s="107"/>
      <c r="DL24" s="107"/>
      <c r="DM24" s="107"/>
      <c r="DN24" s="107"/>
      <c r="DO24" s="107"/>
      <c r="DP24" s="107"/>
      <c r="DQ24" s="107"/>
      <c r="DR24" s="107"/>
      <c r="DS24" s="107"/>
      <c r="DT24" s="107"/>
      <c r="DU24" s="107"/>
      <c r="DV24" s="107"/>
      <c r="DW24" s="16"/>
      <c r="DX24" s="16"/>
      <c r="DY24" s="16"/>
      <c r="DZ24" s="16"/>
      <c r="EA24" s="16"/>
      <c r="EB24" s="16"/>
      <c r="EC24" s="16"/>
      <c r="ED24" s="16"/>
      <c r="EE24" s="16"/>
      <c r="EF24" s="16"/>
      <c r="EG24" s="16"/>
      <c r="EH24" s="16"/>
      <c r="EI24" s="16"/>
      <c r="EJ24" s="16"/>
      <c r="EK24" s="16"/>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c r="HU24" s="16"/>
      <c r="HV24" s="16"/>
      <c r="HW24" s="16"/>
      <c r="HX24" s="16"/>
      <c r="HY24" s="16"/>
      <c r="HZ24" s="16"/>
      <c r="IA24" s="16"/>
      <c r="IB24" s="16"/>
      <c r="IC24" s="16"/>
      <c r="ID24" s="16"/>
      <c r="IE24" s="16"/>
      <c r="IF24" s="16"/>
      <c r="IG24" s="16"/>
      <c r="IH24" s="16"/>
      <c r="II24" s="16"/>
      <c r="IJ24" s="16"/>
      <c r="IK24" s="16"/>
      <c r="IL24" s="16"/>
      <c r="IM24" s="16"/>
      <c r="IN24" s="16"/>
      <c r="IO24" s="16"/>
      <c r="IP24" s="16"/>
      <c r="IQ24" s="16"/>
      <c r="IR24" s="16"/>
      <c r="IS24" s="16"/>
      <c r="IT24" s="16"/>
      <c r="IU24" s="16"/>
      <c r="IV24" s="16"/>
      <c r="IW24" s="16"/>
      <c r="IX24" s="16"/>
      <c r="IY24" s="16"/>
      <c r="IZ24" s="16"/>
      <c r="JA24" s="16"/>
      <c r="JB24" s="16"/>
      <c r="JC24" s="16"/>
      <c r="JD24" s="16"/>
      <c r="JE24" s="16"/>
      <c r="JF24" s="16"/>
      <c r="JG24" s="16"/>
      <c r="JH24" s="16"/>
      <c r="JI24" s="16"/>
      <c r="JJ24" s="16"/>
      <c r="JK24" s="16"/>
      <c r="JL24" s="16"/>
      <c r="JM24" s="16"/>
      <c r="JN24" s="16"/>
      <c r="JO24" s="16"/>
      <c r="JP24" s="16"/>
      <c r="JQ24" s="16"/>
      <c r="JR24" s="16"/>
      <c r="JS24" s="16"/>
      <c r="JT24" s="16"/>
      <c r="JU24" s="16"/>
      <c r="JV24" s="16"/>
      <c r="JW24" s="16"/>
      <c r="JX24" s="16"/>
      <c r="JY24" s="16"/>
      <c r="JZ24" s="16"/>
      <c r="KA24" s="16"/>
      <c r="KB24" s="16"/>
      <c r="KC24" s="16"/>
      <c r="KD24" s="16"/>
      <c r="KE24" s="16"/>
      <c r="KF24" s="16"/>
      <c r="KG24" s="16"/>
      <c r="KH24" s="16"/>
      <c r="KI24" s="16"/>
      <c r="KJ24" s="16"/>
      <c r="KK24" s="16"/>
      <c r="KL24" s="16"/>
      <c r="KM24" s="16"/>
      <c r="KN24" s="16"/>
      <c r="KO24" s="16"/>
      <c r="KP24" s="16"/>
      <c r="KQ24" s="16"/>
      <c r="KR24" s="16"/>
      <c r="KS24" s="16"/>
      <c r="KT24" s="16"/>
      <c r="KU24" s="16"/>
      <c r="KV24" s="16"/>
      <c r="KW24" s="16"/>
      <c r="KX24" s="16"/>
      <c r="KY24" s="16"/>
      <c r="KZ24" s="16"/>
      <c r="LA24" s="16"/>
      <c r="LB24" s="16"/>
      <c r="LC24" s="16"/>
      <c r="LD24" s="16"/>
      <c r="LE24" s="16"/>
      <c r="LF24" s="16"/>
      <c r="LG24" s="16"/>
      <c r="LH24" s="16"/>
      <c r="LI24" s="16"/>
      <c r="LJ24" s="16"/>
      <c r="LK24" s="16"/>
      <c r="LL24" s="16"/>
      <c r="LM24" s="16"/>
      <c r="LN24" s="16"/>
      <c r="LO24" s="16"/>
      <c r="LP24" s="16"/>
      <c r="LQ24" s="16"/>
      <c r="LR24" s="16"/>
      <c r="LS24" s="16"/>
      <c r="LT24" s="16"/>
      <c r="LU24" s="16"/>
      <c r="LV24" s="16"/>
      <c r="LW24" s="16"/>
      <c r="LX24" s="16"/>
      <c r="LY24" s="16"/>
      <c r="LZ24" s="16"/>
      <c r="MA24" s="16"/>
      <c r="MB24" s="16"/>
      <c r="MC24" s="16"/>
      <c r="MD24" s="16"/>
      <c r="ME24" s="16"/>
      <c r="MF24" s="16"/>
      <c r="MG24" s="16"/>
      <c r="MH24" s="16"/>
      <c r="MI24" s="16"/>
      <c r="MJ24" s="16"/>
      <c r="MK24" s="16"/>
      <c r="ML24" s="16"/>
      <c r="MM24" s="16"/>
      <c r="MN24" s="16"/>
      <c r="MO24" s="16"/>
      <c r="MP24" s="16"/>
      <c r="MQ24" s="16"/>
      <c r="MR24" s="16"/>
      <c r="MS24" s="16"/>
      <c r="MT24" s="16"/>
      <c r="MU24" s="16"/>
      <c r="MV24" s="16"/>
      <c r="MW24" s="16"/>
      <c r="MX24" s="16"/>
      <c r="MY24" s="16"/>
      <c r="MZ24" s="16"/>
      <c r="NA24" s="16"/>
      <c r="NB24" s="16"/>
      <c r="NC24" s="16"/>
      <c r="ND24" s="16"/>
      <c r="NE24" s="16"/>
      <c r="NF24" s="16"/>
      <c r="NG24" s="16"/>
      <c r="NH24" s="16"/>
      <c r="NI24" s="16"/>
      <c r="NJ24" s="16"/>
      <c r="NK24" s="16"/>
      <c r="NL24" s="16"/>
      <c r="NM24" s="16"/>
      <c r="NN24" s="16"/>
      <c r="NO24" s="16"/>
      <c r="NP24" s="16"/>
      <c r="NQ24" s="16"/>
      <c r="NR24" s="16"/>
      <c r="NS24" s="16"/>
      <c r="NT24" s="16"/>
      <c r="NU24" s="16"/>
      <c r="NV24" s="16"/>
      <c r="NW24" s="16"/>
      <c r="NX24" s="16"/>
      <c r="NY24" s="16"/>
      <c r="NZ24" s="16"/>
      <c r="OA24" s="16"/>
      <c r="OB24" s="16"/>
      <c r="OC24" s="16"/>
      <c r="OD24" s="16"/>
      <c r="OE24" s="16"/>
      <c r="OF24" s="16"/>
      <c r="OG24" s="16"/>
      <c r="OH24" s="16"/>
      <c r="OI24" s="16"/>
      <c r="OJ24" s="16"/>
      <c r="OK24" s="16"/>
      <c r="OL24" s="16"/>
      <c r="OM24" s="16"/>
      <c r="ON24" s="16"/>
      <c r="OO24" s="16"/>
      <c r="OP24" s="16"/>
      <c r="OQ24" s="16"/>
      <c r="OR24" s="16"/>
      <c r="OS24" s="16"/>
      <c r="OT24" s="16"/>
      <c r="OU24" s="16"/>
      <c r="OV24" s="16"/>
      <c r="OW24" s="16"/>
      <c r="OX24" s="16"/>
      <c r="OY24" s="16"/>
      <c r="OZ24" s="16"/>
      <c r="PA24" s="16"/>
      <c r="PB24" s="16"/>
      <c r="PC24" s="16"/>
      <c r="PD24" s="16"/>
      <c r="PE24" s="16"/>
      <c r="PF24" s="16"/>
      <c r="PG24" s="16"/>
      <c r="PH24" s="16"/>
      <c r="PI24" s="16"/>
      <c r="PJ24" s="16"/>
      <c r="PK24" s="16"/>
      <c r="PL24" s="16"/>
      <c r="PM24" s="16"/>
      <c r="PN24" s="16"/>
      <c r="PO24" s="16"/>
      <c r="PP24" s="16"/>
      <c r="PQ24" s="16"/>
      <c r="PR24" s="16"/>
      <c r="PS24" s="16"/>
      <c r="PT24" s="16"/>
      <c r="PU24" s="16"/>
      <c r="PV24" s="16"/>
      <c r="PW24" s="16"/>
      <c r="PX24" s="16"/>
      <c r="PY24" s="16"/>
      <c r="PZ24" s="16"/>
      <c r="QA24" s="16"/>
      <c r="QB24" s="16"/>
      <c r="QC24" s="16"/>
      <c r="QD24" s="16"/>
      <c r="QE24" s="16"/>
      <c r="QF24" s="16"/>
      <c r="QG24" s="16"/>
      <c r="QH24" s="16"/>
      <c r="QI24" s="16"/>
      <c r="QJ24" s="16"/>
      <c r="QK24" s="16"/>
      <c r="QL24" s="16"/>
      <c r="QM24" s="16"/>
      <c r="QN24" s="16"/>
      <c r="QO24" s="16"/>
      <c r="QP24" s="16"/>
      <c r="QQ24" s="16"/>
      <c r="QR24" s="16"/>
      <c r="QS24" s="16"/>
      <c r="QT24" s="16"/>
      <c r="QU24" s="16"/>
      <c r="QV24" s="16"/>
      <c r="QW24" s="16"/>
      <c r="QX24" s="16"/>
      <c r="QY24" s="16"/>
      <c r="QZ24" s="16"/>
      <c r="RA24" s="16"/>
      <c r="RB24" s="16"/>
      <c r="RC24" s="16"/>
      <c r="RD24" s="16"/>
      <c r="RE24" s="16"/>
      <c r="RF24" s="16"/>
      <c r="RG24" s="16"/>
      <c r="RH24" s="16"/>
      <c r="RI24" s="16"/>
      <c r="RJ24" s="16"/>
      <c r="RK24" s="16"/>
      <c r="RL24" s="16"/>
      <c r="RM24" s="16"/>
      <c r="RN24" s="16"/>
      <c r="RO24" s="16"/>
      <c r="RP24" s="16"/>
      <c r="RQ24" s="16"/>
      <c r="RR24" s="16"/>
      <c r="RS24" s="16"/>
      <c r="RT24" s="16"/>
      <c r="RU24" s="16"/>
      <c r="RV24" s="16"/>
      <c r="RW24" s="16"/>
      <c r="RX24" s="16"/>
      <c r="RY24" s="16"/>
      <c r="RZ24" s="16"/>
      <c r="SA24" s="16"/>
      <c r="SB24" s="16"/>
      <c r="SC24" s="16"/>
      <c r="SD24" s="16"/>
      <c r="SE24" s="16"/>
      <c r="SF24" s="16"/>
      <c r="SG24" s="16"/>
      <c r="SH24" s="16"/>
      <c r="SI24" s="16"/>
      <c r="SJ24" s="16"/>
      <c r="SK24" s="16"/>
      <c r="SL24" s="16"/>
      <c r="SM24" s="16"/>
      <c r="SN24" s="16"/>
      <c r="SO24" s="16"/>
      <c r="SP24" s="16"/>
      <c r="SQ24" s="16"/>
      <c r="SR24" s="16"/>
      <c r="SS24" s="16"/>
      <c r="ST24" s="16"/>
      <c r="SU24" s="16"/>
      <c r="SV24" s="16"/>
      <c r="SW24" s="16"/>
      <c r="SX24" s="16"/>
      <c r="SY24" s="16"/>
      <c r="SZ24" s="16"/>
      <c r="TA24" s="16"/>
      <c r="TB24" s="16"/>
      <c r="TC24" s="16"/>
      <c r="TD24" s="16"/>
      <c r="TE24" s="16"/>
      <c r="TF24" s="16"/>
      <c r="TG24" s="16"/>
      <c r="TH24" s="16"/>
      <c r="TI24" s="16"/>
      <c r="TJ24" s="16"/>
      <c r="TK24" s="16"/>
      <c r="TL24" s="16"/>
      <c r="TM24" s="16"/>
      <c r="TN24" s="16"/>
      <c r="TO24" s="16"/>
      <c r="TP24" s="16"/>
      <c r="TQ24" s="16"/>
      <c r="TR24" s="16"/>
      <c r="TS24" s="16"/>
      <c r="TT24" s="16"/>
      <c r="TU24" s="16"/>
      <c r="TV24" s="16"/>
      <c r="TW24" s="16"/>
      <c r="TX24" s="16"/>
      <c r="TY24" s="16"/>
      <c r="TZ24" s="16"/>
      <c r="UA24" s="16"/>
      <c r="UB24" s="16"/>
      <c r="UC24" s="16"/>
      <c r="UD24" s="16"/>
      <c r="UE24" s="16"/>
      <c r="UF24" s="16"/>
      <c r="UG24" s="16"/>
      <c r="UH24" s="16"/>
      <c r="UI24" s="16"/>
      <c r="UJ24" s="16"/>
      <c r="UK24" s="16"/>
      <c r="UL24" s="16"/>
      <c r="UM24" s="16"/>
      <c r="UN24" s="16"/>
      <c r="UO24" s="16"/>
      <c r="UP24" s="16"/>
      <c r="UQ24" s="16"/>
      <c r="UR24" s="16"/>
      <c r="US24" s="16"/>
      <c r="UT24" s="16"/>
      <c r="UU24" s="16"/>
      <c r="UV24" s="16"/>
      <c r="UW24" s="16"/>
      <c r="UX24" s="16"/>
      <c r="UY24" s="16"/>
      <c r="UZ24" s="16"/>
      <c r="VA24" s="16"/>
      <c r="VB24" s="16"/>
      <c r="VC24" s="16"/>
      <c r="VD24" s="16"/>
      <c r="VE24" s="16"/>
      <c r="VF24" s="16"/>
      <c r="VG24" s="16"/>
      <c r="VH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ZR24" s="16"/>
      <c r="ZS24" s="16"/>
      <c r="ZT24" s="16"/>
      <c r="ZU24" s="16"/>
      <c r="ZV24" s="16"/>
      <c r="ZW24" s="16"/>
      <c r="ZX24" s="16"/>
      <c r="ZY24" s="16"/>
      <c r="ZZ24" s="16"/>
      <c r="AAA24" s="16"/>
      <c r="AAB24" s="16"/>
      <c r="AAC24" s="16"/>
      <c r="AAD24" s="16"/>
      <c r="AAE24" s="16"/>
      <c r="AAF24" s="16"/>
      <c r="AAG24" s="16"/>
      <c r="AAH24" s="16"/>
      <c r="AAI24" s="16"/>
      <c r="AAJ24" s="16"/>
      <c r="AAK24" s="16"/>
      <c r="AAL24" s="16"/>
      <c r="AAM24" s="16"/>
      <c r="AAN24" s="16"/>
      <c r="AAO24" s="16"/>
      <c r="AAP24" s="16"/>
      <c r="AAQ24" s="16"/>
      <c r="AAR24" s="16"/>
      <c r="AAS24" s="16"/>
      <c r="AAT24" s="16"/>
      <c r="AAU24" s="16"/>
      <c r="AAV24" s="16"/>
      <c r="AAW24" s="16"/>
      <c r="AAX24" s="16"/>
      <c r="AAY24" s="16"/>
      <c r="AAZ24" s="16"/>
      <c r="ABA24" s="16"/>
      <c r="ABB24" s="16"/>
      <c r="ABC24" s="16"/>
      <c r="ABD24" s="16"/>
      <c r="ABE24" s="16"/>
      <c r="ABF24" s="16"/>
      <c r="ABG24" s="16"/>
      <c r="ABH24" s="16"/>
      <c r="ABI24" s="16"/>
      <c r="ABJ24" s="16"/>
      <c r="ABK24" s="16"/>
      <c r="ABL24" s="16"/>
      <c r="ABM24" s="16"/>
      <c r="ABN24" s="16"/>
      <c r="ABO24" s="16"/>
      <c r="ABP24" s="16"/>
      <c r="ABQ24" s="16"/>
      <c r="ABR24" s="16"/>
      <c r="ABS24" s="16"/>
      <c r="ABT24" s="16"/>
      <c r="ABU24" s="16"/>
      <c r="ABV24" s="16"/>
      <c r="ABW24" s="16"/>
      <c r="ABX24" s="16"/>
      <c r="ABY24" s="16"/>
      <c r="ABZ24" s="16"/>
      <c r="ACA24" s="16"/>
      <c r="ACB24" s="16"/>
      <c r="ACC24" s="16"/>
      <c r="ACD24" s="16"/>
      <c r="ACE24" s="16"/>
      <c r="ACF24" s="16"/>
      <c r="ACG24" s="16"/>
      <c r="ACH24" s="16"/>
      <c r="ACI24" s="16"/>
      <c r="ACJ24" s="16"/>
      <c r="ACK24" s="16"/>
      <c r="ACL24" s="16"/>
      <c r="ACM24" s="16"/>
      <c r="ACN24" s="16"/>
      <c r="ACO24" s="16"/>
      <c r="ACP24" s="16"/>
      <c r="ACQ24" s="16"/>
      <c r="ACR24" s="16"/>
      <c r="ACS24" s="16"/>
      <c r="ACT24" s="16"/>
      <c r="ACU24" s="16"/>
      <c r="ACV24" s="16"/>
      <c r="ACW24" s="16"/>
      <c r="ACX24" s="16"/>
      <c r="ACY24" s="16"/>
      <c r="ACZ24" s="16"/>
      <c r="ADA24" s="16"/>
      <c r="ADB24" s="16"/>
      <c r="ADC24" s="16"/>
      <c r="ADD24" s="16"/>
      <c r="ADE24" s="16"/>
      <c r="ADF24" s="16"/>
      <c r="ADG24" s="16"/>
      <c r="ADH24" s="16"/>
      <c r="ADI24" s="16"/>
      <c r="ADJ24" s="16"/>
      <c r="ADK24" s="16"/>
      <c r="ADL24" s="16"/>
      <c r="ADM24" s="16"/>
      <c r="ADN24" s="16"/>
      <c r="ADO24" s="16"/>
      <c r="ADP24" s="16"/>
      <c r="ADQ24" s="16"/>
      <c r="ADR24" s="16"/>
      <c r="ADS24" s="16"/>
      <c r="ADT24" s="16"/>
      <c r="ADU24" s="16"/>
      <c r="ADV24" s="16"/>
      <c r="ADW24" s="16"/>
      <c r="ADX24" s="16"/>
      <c r="ADY24" s="16"/>
      <c r="ADZ24" s="16"/>
      <c r="AEA24" s="16"/>
      <c r="AEB24" s="16"/>
      <c r="AEC24" s="16"/>
      <c r="AED24" s="16"/>
      <c r="AEE24" s="16"/>
      <c r="AEF24" s="16"/>
      <c r="AEG24" s="16"/>
      <c r="AEH24" s="16"/>
      <c r="AEI24" s="16"/>
      <c r="AEJ24" s="16"/>
      <c r="AEK24" s="16"/>
      <c r="AEL24" s="16"/>
      <c r="AEM24" s="16"/>
      <c r="AEN24" s="16"/>
      <c r="AEO24" s="16"/>
      <c r="AEP24" s="16"/>
      <c r="AEQ24" s="16"/>
      <c r="AER24" s="16"/>
      <c r="AES24" s="16"/>
      <c r="AET24" s="16"/>
      <c r="AEU24" s="16"/>
      <c r="AEV24" s="16"/>
      <c r="AEW24" s="16"/>
      <c r="AEX24" s="16"/>
      <c r="AEY24" s="16"/>
      <c r="AEZ24" s="16"/>
      <c r="AFA24" s="16"/>
      <c r="AFB24" s="16"/>
      <c r="AFC24" s="16"/>
      <c r="AFD24" s="16"/>
      <c r="AFE24" s="16"/>
      <c r="AFF24" s="16"/>
      <c r="AFG24" s="16"/>
      <c r="AFH24" s="16"/>
      <c r="AFI24" s="16"/>
      <c r="AFJ24" s="16"/>
      <c r="AFK24" s="16"/>
      <c r="AFL24" s="16"/>
      <c r="AFM24" s="16"/>
      <c r="AFN24" s="16"/>
      <c r="AFO24" s="16"/>
      <c r="AFP24" s="16"/>
      <c r="AFQ24" s="16"/>
      <c r="AFR24" s="16"/>
      <c r="AFS24" s="16"/>
      <c r="AFT24" s="16"/>
      <c r="AFU24" s="16"/>
      <c r="AFV24" s="16"/>
      <c r="AFW24" s="16"/>
      <c r="AFX24" s="16"/>
      <c r="AFY24" s="16"/>
      <c r="AFZ24" s="16"/>
      <c r="AGA24" s="16"/>
      <c r="AGB24" s="16"/>
      <c r="AGC24" s="16"/>
      <c r="AGD24" s="16"/>
      <c r="AGE24" s="16"/>
      <c r="AGF24" s="16"/>
      <c r="AGG24" s="16"/>
      <c r="AGH24" s="16"/>
      <c r="AGI24" s="16"/>
      <c r="AGJ24" s="16"/>
      <c r="AGK24" s="16"/>
      <c r="AGL24" s="16"/>
      <c r="AGM24" s="16"/>
      <c r="AGN24" s="16"/>
      <c r="AGO24" s="16"/>
      <c r="AGP24" s="16"/>
      <c r="AGQ24" s="16"/>
      <c r="AGR24" s="16"/>
      <c r="AGS24" s="16"/>
      <c r="AGT24" s="16"/>
      <c r="AGU24" s="16"/>
      <c r="AGV24" s="16"/>
      <c r="AGW24" s="16"/>
      <c r="AGX24" s="16"/>
      <c r="AGY24" s="16"/>
      <c r="AGZ24" s="16"/>
      <c r="AHA24" s="16"/>
      <c r="AHB24" s="16"/>
      <c r="AHC24" s="16"/>
      <c r="AHD24" s="16"/>
      <c r="AHE24" s="16"/>
      <c r="AHF24" s="16"/>
      <c r="AHG24" s="16"/>
      <c r="AHH24" s="16"/>
      <c r="AHI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row>
    <row r="25" spans="1:994" s="15" customFormat="1" ht="12.75" x14ac:dyDescent="0.2">
      <c r="A25" s="16"/>
      <c r="B25" s="16"/>
      <c r="C25" s="16"/>
      <c r="D25" s="16"/>
      <c r="E25" s="16"/>
      <c r="F25" s="16"/>
      <c r="G25" s="16"/>
      <c r="H25" s="107"/>
      <c r="I25" s="107"/>
      <c r="J25" s="107"/>
      <c r="K25" s="107"/>
      <c r="L25" s="107"/>
      <c r="M25" s="107"/>
      <c r="N25" s="107"/>
      <c r="O25" s="107"/>
      <c r="P25" s="107"/>
      <c r="Q25" s="107"/>
      <c r="R25" s="107"/>
      <c r="S25" s="107"/>
      <c r="T25" s="107"/>
      <c r="U25" s="107"/>
      <c r="V25" s="107"/>
      <c r="W25" s="107"/>
      <c r="X25" s="107"/>
      <c r="Y25" s="107"/>
      <c r="Z25" s="107"/>
      <c r="AA25" s="107"/>
      <c r="AB25" s="107"/>
      <c r="AC25" s="107"/>
      <c r="AD25" s="107"/>
      <c r="AE25" s="107"/>
      <c r="AF25" s="107"/>
      <c r="AG25" s="107"/>
      <c r="AH25" s="107"/>
      <c r="AI25" s="107"/>
      <c r="AJ25" s="107"/>
      <c r="AK25" s="107"/>
      <c r="AL25" s="107"/>
      <c r="AM25" s="107"/>
      <c r="AN25" s="107"/>
      <c r="AO25" s="107"/>
      <c r="AP25" s="107"/>
      <c r="AQ25" s="107"/>
      <c r="AR25" s="107"/>
      <c r="AS25" s="107"/>
      <c r="AT25" s="107"/>
      <c r="AU25" s="107"/>
      <c r="AV25" s="107"/>
      <c r="AW25" s="107"/>
      <c r="AX25" s="107"/>
      <c r="AY25" s="107"/>
      <c r="AZ25" s="107"/>
      <c r="BA25" s="107"/>
      <c r="BB25" s="107"/>
      <c r="BC25" s="107"/>
      <c r="BD25" s="107"/>
      <c r="BE25" s="107"/>
      <c r="BF25" s="107"/>
      <c r="BG25" s="107"/>
      <c r="BH25" s="107"/>
      <c r="BI25" s="107"/>
      <c r="BJ25" s="107"/>
      <c r="BK25" s="107"/>
      <c r="BL25" s="107"/>
      <c r="BM25" s="107"/>
      <c r="BN25" s="107"/>
      <c r="BO25" s="107"/>
      <c r="BP25" s="107"/>
      <c r="BQ25" s="107"/>
      <c r="BR25" s="107"/>
      <c r="BS25" s="107"/>
      <c r="BT25" s="107"/>
      <c r="BU25" s="107"/>
      <c r="BV25" s="107"/>
      <c r="BW25" s="107"/>
      <c r="BX25" s="107"/>
      <c r="BY25" s="107"/>
      <c r="BZ25" s="107"/>
      <c r="CA25" s="107"/>
      <c r="CB25" s="107"/>
      <c r="CC25" s="107"/>
      <c r="CD25" s="107"/>
      <c r="CE25" s="107"/>
      <c r="CF25" s="107"/>
      <c r="CG25" s="107"/>
      <c r="CH25" s="107"/>
      <c r="CI25" s="107"/>
      <c r="CJ25" s="107"/>
      <c r="CK25" s="107"/>
      <c r="CL25" s="107"/>
      <c r="CM25" s="107"/>
      <c r="CN25" s="107"/>
      <c r="CO25" s="107"/>
      <c r="CP25" s="107"/>
      <c r="CQ25" s="107"/>
      <c r="CR25" s="107"/>
      <c r="CS25" s="107"/>
      <c r="CT25" s="107"/>
      <c r="CU25" s="107"/>
      <c r="CV25" s="107"/>
      <c r="CW25" s="107"/>
      <c r="CX25" s="107"/>
      <c r="CY25" s="107"/>
      <c r="CZ25" s="107"/>
      <c r="DA25" s="107"/>
      <c r="DB25" s="107"/>
      <c r="DC25" s="107"/>
      <c r="DD25" s="107"/>
      <c r="DE25" s="107"/>
      <c r="DF25" s="107"/>
      <c r="DG25" s="107"/>
      <c r="DH25" s="107"/>
      <c r="DI25" s="107"/>
      <c r="DJ25" s="107"/>
      <c r="DK25" s="107"/>
      <c r="DL25" s="107"/>
      <c r="DM25" s="107"/>
      <c r="DN25" s="107"/>
      <c r="DO25" s="107"/>
      <c r="DP25" s="107"/>
      <c r="DQ25" s="107"/>
      <c r="DR25" s="107"/>
      <c r="DS25" s="107"/>
      <c r="DT25" s="107"/>
      <c r="DU25" s="107"/>
      <c r="DV25" s="107"/>
      <c r="DW25" s="16"/>
      <c r="DX25" s="16"/>
      <c r="DY25" s="16"/>
      <c r="DZ25" s="16"/>
      <c r="EA25" s="16"/>
      <c r="EB25" s="16"/>
      <c r="EC25" s="16"/>
      <c r="ED25" s="16"/>
      <c r="EE25" s="16"/>
      <c r="EF25" s="16"/>
      <c r="EG25" s="16"/>
      <c r="EH25" s="16"/>
      <c r="EI25" s="16"/>
      <c r="EJ25" s="16"/>
      <c r="EK25" s="16"/>
      <c r="EL25" s="16"/>
      <c r="EM25" s="16"/>
      <c r="EN25" s="16"/>
      <c r="EO25" s="16"/>
      <c r="EP25" s="16"/>
      <c r="EQ25" s="16"/>
      <c r="ER25" s="16"/>
      <c r="ES25" s="16"/>
      <c r="ET25" s="16"/>
      <c r="EU25" s="16"/>
      <c r="EV25" s="16"/>
      <c r="EW25" s="16"/>
      <c r="EX25" s="16"/>
      <c r="EY25" s="16"/>
      <c r="EZ25" s="16"/>
      <c r="FA25" s="16"/>
      <c r="FB25" s="16"/>
      <c r="FC25" s="16"/>
      <c r="FD25" s="16"/>
      <c r="FE25" s="1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c r="IB25" s="16"/>
      <c r="IC25" s="16"/>
      <c r="ID25" s="16"/>
      <c r="IE25" s="16"/>
      <c r="IF25" s="16"/>
      <c r="IG25" s="16"/>
      <c r="IH25" s="16"/>
      <c r="II25" s="16"/>
      <c r="IJ25" s="16"/>
      <c r="IK25" s="16"/>
      <c r="IL25" s="16"/>
      <c r="IM25" s="16"/>
      <c r="IN25" s="16"/>
      <c r="IO25" s="16"/>
      <c r="IP25" s="16"/>
      <c r="IQ25" s="16"/>
      <c r="IR25" s="16"/>
      <c r="IS25" s="16"/>
      <c r="IT25" s="16"/>
      <c r="IU25" s="16"/>
      <c r="IV25" s="16"/>
      <c r="IW25" s="16"/>
      <c r="IX25" s="16"/>
      <c r="IY25" s="16"/>
      <c r="IZ25" s="16"/>
      <c r="JA25" s="16"/>
      <c r="JB25" s="16"/>
      <c r="JC25" s="16"/>
      <c r="JD25" s="16"/>
      <c r="JE25" s="16"/>
      <c r="JF25" s="16"/>
      <c r="JG25" s="16"/>
      <c r="JH25" s="16"/>
      <c r="JI25" s="16"/>
      <c r="JJ25" s="16"/>
      <c r="JK25" s="16"/>
      <c r="JL25" s="16"/>
      <c r="JM25" s="16"/>
      <c r="JN25" s="16"/>
      <c r="JO25" s="16"/>
      <c r="JP25" s="16"/>
      <c r="JQ25" s="16"/>
      <c r="JR25" s="16"/>
      <c r="JS25" s="16"/>
      <c r="JT25" s="16"/>
      <c r="JU25" s="16"/>
      <c r="JV25" s="16"/>
      <c r="JW25" s="16"/>
      <c r="JX25" s="16"/>
      <c r="JY25" s="16"/>
      <c r="JZ25" s="16"/>
      <c r="KA25" s="16"/>
      <c r="KB25" s="16"/>
      <c r="KC25" s="16"/>
      <c r="KD25" s="16"/>
      <c r="KE25" s="16"/>
      <c r="KF25" s="16"/>
      <c r="KG25" s="16"/>
      <c r="KH25" s="16"/>
      <c r="KI25" s="16"/>
      <c r="KJ25" s="16"/>
      <c r="KK25" s="16"/>
      <c r="KL25" s="16"/>
      <c r="KM25" s="16"/>
      <c r="KN25" s="16"/>
      <c r="KO25" s="16"/>
      <c r="KP25" s="16"/>
      <c r="KQ25" s="16"/>
      <c r="KR25" s="16"/>
      <c r="KS25" s="16"/>
      <c r="KT25" s="16"/>
      <c r="KU25" s="16"/>
      <c r="KV25" s="16"/>
      <c r="KW25" s="16"/>
      <c r="KX25" s="16"/>
      <c r="KY25" s="16"/>
      <c r="KZ25" s="16"/>
      <c r="LA25" s="16"/>
      <c r="LB25" s="16"/>
      <c r="LC25" s="16"/>
      <c r="LD25" s="16"/>
      <c r="LE25" s="16"/>
      <c r="LF25" s="16"/>
      <c r="LG25" s="16"/>
      <c r="LH25" s="16"/>
      <c r="LI25" s="16"/>
      <c r="LJ25" s="16"/>
      <c r="LK25" s="16"/>
      <c r="LL25" s="16"/>
      <c r="LM25" s="16"/>
      <c r="LN25" s="16"/>
      <c r="LO25" s="16"/>
      <c r="LP25" s="16"/>
      <c r="LQ25" s="16"/>
      <c r="LR25" s="16"/>
      <c r="LS25" s="16"/>
      <c r="LT25" s="16"/>
      <c r="LU25" s="16"/>
      <c r="LV25" s="16"/>
      <c r="LW25" s="16"/>
      <c r="LX25" s="16"/>
      <c r="LY25" s="16"/>
      <c r="LZ25" s="16"/>
      <c r="MA25" s="16"/>
      <c r="MB25" s="16"/>
      <c r="MC25" s="16"/>
      <c r="MD25" s="16"/>
      <c r="ME25" s="16"/>
      <c r="MF25" s="16"/>
      <c r="MG25" s="16"/>
      <c r="MH25" s="16"/>
      <c r="MI25" s="16"/>
      <c r="MJ25" s="16"/>
      <c r="MK25" s="16"/>
      <c r="ML25" s="16"/>
      <c r="MM25" s="16"/>
      <c r="MN25" s="16"/>
      <c r="MO25" s="16"/>
      <c r="MP25" s="16"/>
      <c r="MQ25" s="16"/>
      <c r="MR25" s="16"/>
      <c r="MS25" s="16"/>
      <c r="MT25" s="16"/>
      <c r="MU25" s="16"/>
      <c r="MV25" s="16"/>
      <c r="MW25" s="16"/>
      <c r="MX25" s="16"/>
      <c r="MY25" s="16"/>
      <c r="MZ25" s="16"/>
      <c r="NA25" s="16"/>
      <c r="NB25" s="16"/>
      <c r="NC25" s="16"/>
      <c r="ND25" s="16"/>
      <c r="NE25" s="16"/>
      <c r="NF25" s="16"/>
      <c r="NG25" s="16"/>
      <c r="NH25" s="16"/>
      <c r="NI25" s="16"/>
      <c r="NJ25" s="16"/>
      <c r="NK25" s="16"/>
      <c r="NL25" s="16"/>
      <c r="NM25" s="16"/>
      <c r="NN25" s="16"/>
      <c r="NO25" s="16"/>
      <c r="NP25" s="16"/>
      <c r="NQ25" s="16"/>
      <c r="NR25" s="16"/>
      <c r="NS25" s="16"/>
      <c r="NT25" s="16"/>
      <c r="NU25" s="16"/>
      <c r="NV25" s="16"/>
      <c r="NW25" s="16"/>
      <c r="NX25" s="16"/>
      <c r="NY25" s="16"/>
      <c r="NZ25" s="16"/>
      <c r="OA25" s="16"/>
      <c r="OB25" s="16"/>
      <c r="OC25" s="16"/>
      <c r="OD25" s="16"/>
      <c r="OE25" s="16"/>
      <c r="OF25" s="16"/>
      <c r="OG25" s="16"/>
      <c r="OH25" s="16"/>
      <c r="OI25" s="16"/>
      <c r="OJ25" s="16"/>
      <c r="OK25" s="16"/>
      <c r="OL25" s="16"/>
      <c r="OM25" s="16"/>
      <c r="ON25" s="16"/>
      <c r="OO25" s="16"/>
      <c r="OP25" s="16"/>
      <c r="OQ25" s="16"/>
      <c r="OR25" s="16"/>
      <c r="OS25" s="16"/>
      <c r="OT25" s="16"/>
      <c r="OU25" s="16"/>
      <c r="OV25" s="16"/>
      <c r="OW25" s="16"/>
      <c r="OX25" s="16"/>
      <c r="OY25" s="16"/>
      <c r="OZ25" s="16"/>
      <c r="PA25" s="16"/>
      <c r="PB25" s="16"/>
      <c r="PC25" s="16"/>
      <c r="PD25" s="16"/>
      <c r="PE25" s="16"/>
      <c r="PF25" s="16"/>
      <c r="PG25" s="16"/>
      <c r="PH25" s="16"/>
      <c r="PI25" s="16"/>
      <c r="PJ25" s="16"/>
      <c r="PK25" s="16"/>
      <c r="PL25" s="16"/>
      <c r="PM25" s="16"/>
      <c r="PN25" s="16"/>
      <c r="PO25" s="16"/>
      <c r="PP25" s="16"/>
      <c r="PQ25" s="16"/>
      <c r="PR25" s="16"/>
      <c r="PS25" s="16"/>
      <c r="PT25" s="16"/>
      <c r="PU25" s="16"/>
      <c r="PV25" s="16"/>
      <c r="PW25" s="16"/>
      <c r="PX25" s="16"/>
      <c r="PY25" s="16"/>
      <c r="PZ25" s="16"/>
      <c r="QA25" s="16"/>
      <c r="QB25" s="16"/>
      <c r="QC25" s="16"/>
      <c r="QD25" s="16"/>
      <c r="QE25" s="16"/>
      <c r="QF25" s="16"/>
      <c r="QG25" s="16"/>
      <c r="QH25" s="16"/>
      <c r="QI25" s="16"/>
      <c r="QJ25" s="16"/>
      <c r="QK25" s="16"/>
      <c r="QL25" s="16"/>
      <c r="QM25" s="16"/>
      <c r="QN25" s="16"/>
      <c r="QO25" s="16"/>
      <c r="QP25" s="16"/>
      <c r="QQ25" s="16"/>
      <c r="QR25" s="16"/>
      <c r="QS25" s="16"/>
      <c r="QT25" s="16"/>
      <c r="QU25" s="16"/>
      <c r="QV25" s="16"/>
      <c r="QW25" s="16"/>
      <c r="QX25" s="16"/>
      <c r="QY25" s="16"/>
      <c r="QZ25" s="16"/>
      <c r="RA25" s="16"/>
      <c r="RB25" s="16"/>
      <c r="RC25" s="16"/>
      <c r="RD25" s="16"/>
      <c r="RE25" s="16"/>
      <c r="RF25" s="16"/>
      <c r="RG25" s="16"/>
      <c r="RH25" s="16"/>
      <c r="RI25" s="16"/>
      <c r="RJ25" s="16"/>
      <c r="RK25" s="16"/>
      <c r="RL25" s="16"/>
      <c r="RM25" s="16"/>
      <c r="RN25" s="16"/>
      <c r="RO25" s="16"/>
      <c r="RP25" s="16"/>
      <c r="RQ25" s="16"/>
      <c r="RR25" s="16"/>
      <c r="RS25" s="16"/>
      <c r="RT25" s="16"/>
      <c r="RU25" s="16"/>
      <c r="RV25" s="16"/>
      <c r="RW25" s="16"/>
      <c r="RX25" s="16"/>
      <c r="RY25" s="16"/>
      <c r="RZ25" s="16"/>
      <c r="SA25" s="16"/>
      <c r="SB25" s="16"/>
      <c r="SC25" s="16"/>
      <c r="SD25" s="16"/>
      <c r="SE25" s="16"/>
      <c r="SF25" s="16"/>
      <c r="SG25" s="16"/>
      <c r="SH25" s="16"/>
      <c r="SI25" s="16"/>
      <c r="SJ25" s="16"/>
      <c r="SK25" s="16"/>
      <c r="SL25" s="16"/>
      <c r="SM25" s="16"/>
      <c r="SN25" s="16"/>
      <c r="SO25" s="16"/>
      <c r="SP25" s="16"/>
      <c r="SQ25" s="16"/>
      <c r="SR25" s="16"/>
      <c r="SS25" s="16"/>
      <c r="ST25" s="16"/>
      <c r="SU25" s="16"/>
      <c r="SV25" s="16"/>
      <c r="SW25" s="16"/>
      <c r="SX25" s="16"/>
      <c r="SY25" s="16"/>
      <c r="SZ25" s="16"/>
      <c r="TA25" s="16"/>
      <c r="TB25" s="16"/>
      <c r="TC25" s="16"/>
      <c r="TD25" s="16"/>
      <c r="TE25" s="16"/>
      <c r="TF25" s="16"/>
      <c r="TG25" s="16"/>
      <c r="TH25" s="16"/>
      <c r="TI25" s="16"/>
      <c r="TJ25" s="16"/>
      <c r="TK25" s="16"/>
      <c r="TL25" s="16"/>
      <c r="TM25" s="16"/>
      <c r="TN25" s="16"/>
      <c r="TO25" s="16"/>
      <c r="TP25" s="16"/>
      <c r="TQ25" s="16"/>
      <c r="TR25" s="16"/>
      <c r="TS25" s="16"/>
      <c r="TT25" s="16"/>
      <c r="TU25" s="16"/>
      <c r="TV25" s="16"/>
      <c r="TW25" s="16"/>
      <c r="TX25" s="16"/>
      <c r="TY25" s="16"/>
      <c r="TZ25" s="16"/>
      <c r="UA25" s="16"/>
      <c r="UB25" s="16"/>
      <c r="UC25" s="16"/>
      <c r="UD25" s="16"/>
      <c r="UE25" s="16"/>
      <c r="UF25" s="16"/>
      <c r="UG25" s="16"/>
      <c r="UH25" s="16"/>
      <c r="UI25" s="16"/>
      <c r="UJ25" s="16"/>
      <c r="UK25" s="16"/>
      <c r="UL25" s="16"/>
      <c r="UM25" s="16"/>
      <c r="UN25" s="16"/>
      <c r="UO25" s="16"/>
      <c r="UP25" s="16"/>
      <c r="UQ25" s="16"/>
      <c r="UR25" s="16"/>
      <c r="US25" s="16"/>
      <c r="UT25" s="16"/>
      <c r="UU25" s="16"/>
      <c r="UV25" s="16"/>
      <c r="UW25" s="16"/>
      <c r="UX25" s="16"/>
      <c r="UY25" s="16"/>
      <c r="UZ25" s="16"/>
      <c r="VA25" s="16"/>
      <c r="VB25" s="16"/>
      <c r="VC25" s="16"/>
      <c r="VD25" s="16"/>
      <c r="VE25" s="16"/>
      <c r="VF25" s="16"/>
      <c r="VG25" s="16"/>
      <c r="VH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ZR25" s="16"/>
      <c r="ZS25" s="16"/>
      <c r="ZT25" s="16"/>
      <c r="ZU25" s="16"/>
      <c r="ZV25" s="16"/>
      <c r="ZW25" s="16"/>
      <c r="ZX25" s="16"/>
      <c r="ZY25" s="16"/>
      <c r="ZZ25" s="16"/>
      <c r="AAA25" s="16"/>
      <c r="AAB25" s="16"/>
      <c r="AAC25" s="16"/>
      <c r="AAD25" s="16"/>
      <c r="AAE25" s="16"/>
      <c r="AAF25" s="16"/>
      <c r="AAG25" s="16"/>
      <c r="AAH25" s="16"/>
      <c r="AAI25" s="16"/>
      <c r="AAJ25" s="16"/>
      <c r="AAK25" s="16"/>
      <c r="AAL25" s="16"/>
      <c r="AAM25" s="16"/>
      <c r="AAN25" s="16"/>
      <c r="AAO25" s="16"/>
      <c r="AAP25" s="16"/>
      <c r="AAQ25" s="16"/>
      <c r="AAR25" s="16"/>
      <c r="AAS25" s="16"/>
      <c r="AAT25" s="16"/>
      <c r="AAU25" s="16"/>
      <c r="AAV25" s="16"/>
      <c r="AAW25" s="16"/>
      <c r="AAX25" s="16"/>
      <c r="AAY25" s="16"/>
      <c r="AAZ25" s="16"/>
      <c r="ABA25" s="16"/>
      <c r="ABB25" s="16"/>
      <c r="ABC25" s="16"/>
      <c r="ABD25" s="16"/>
      <c r="ABE25" s="16"/>
      <c r="ABF25" s="16"/>
      <c r="ABG25" s="16"/>
      <c r="ABH25" s="16"/>
      <c r="ABI25" s="16"/>
      <c r="ABJ25" s="16"/>
      <c r="ABK25" s="16"/>
      <c r="ABL25" s="16"/>
      <c r="ABM25" s="16"/>
      <c r="ABN25" s="16"/>
      <c r="ABO25" s="16"/>
      <c r="ABP25" s="16"/>
      <c r="ABQ25" s="16"/>
      <c r="ABR25" s="16"/>
      <c r="ABS25" s="16"/>
      <c r="ABT25" s="16"/>
      <c r="ABU25" s="16"/>
      <c r="ABV25" s="16"/>
      <c r="ABW25" s="16"/>
      <c r="ABX25" s="16"/>
      <c r="ABY25" s="16"/>
      <c r="ABZ25" s="16"/>
      <c r="ACA25" s="16"/>
      <c r="ACB25" s="16"/>
      <c r="ACC25" s="16"/>
      <c r="ACD25" s="16"/>
      <c r="ACE25" s="16"/>
      <c r="ACF25" s="16"/>
      <c r="ACG25" s="16"/>
      <c r="ACH25" s="16"/>
      <c r="ACI25" s="16"/>
      <c r="ACJ25" s="16"/>
      <c r="ACK25" s="16"/>
      <c r="ACL25" s="16"/>
      <c r="ACM25" s="16"/>
      <c r="ACN25" s="16"/>
      <c r="ACO25" s="16"/>
      <c r="ACP25" s="16"/>
      <c r="ACQ25" s="16"/>
      <c r="ACR25" s="16"/>
      <c r="ACS25" s="16"/>
      <c r="ACT25" s="16"/>
      <c r="ACU25" s="16"/>
      <c r="ACV25" s="16"/>
      <c r="ACW25" s="16"/>
      <c r="ACX25" s="16"/>
      <c r="ACY25" s="16"/>
      <c r="ACZ25" s="16"/>
      <c r="ADA25" s="16"/>
      <c r="ADB25" s="16"/>
      <c r="ADC25" s="16"/>
      <c r="ADD25" s="16"/>
      <c r="ADE25" s="16"/>
      <c r="ADF25" s="16"/>
      <c r="ADG25" s="16"/>
      <c r="ADH25" s="16"/>
      <c r="ADI25" s="16"/>
      <c r="ADJ25" s="16"/>
      <c r="ADK25" s="16"/>
      <c r="ADL25" s="16"/>
      <c r="ADM25" s="16"/>
      <c r="ADN25" s="16"/>
      <c r="ADO25" s="16"/>
      <c r="ADP25" s="16"/>
      <c r="ADQ25" s="16"/>
      <c r="ADR25" s="16"/>
      <c r="ADS25" s="16"/>
      <c r="ADT25" s="16"/>
      <c r="ADU25" s="16"/>
      <c r="ADV25" s="16"/>
      <c r="ADW25" s="16"/>
      <c r="ADX25" s="16"/>
      <c r="ADY25" s="16"/>
      <c r="ADZ25" s="16"/>
      <c r="AEA25" s="16"/>
      <c r="AEB25" s="16"/>
      <c r="AEC25" s="16"/>
      <c r="AED25" s="16"/>
      <c r="AEE25" s="16"/>
      <c r="AEF25" s="16"/>
      <c r="AEG25" s="16"/>
      <c r="AEH25" s="16"/>
      <c r="AEI25" s="16"/>
      <c r="AEJ25" s="16"/>
      <c r="AEK25" s="16"/>
      <c r="AEL25" s="16"/>
      <c r="AEM25" s="16"/>
      <c r="AEN25" s="16"/>
      <c r="AEO25" s="16"/>
      <c r="AEP25" s="16"/>
      <c r="AEQ25" s="16"/>
      <c r="AER25" s="16"/>
      <c r="AES25" s="16"/>
      <c r="AET25" s="16"/>
      <c r="AEU25" s="16"/>
      <c r="AEV25" s="16"/>
      <c r="AEW25" s="16"/>
      <c r="AEX25" s="16"/>
      <c r="AEY25" s="16"/>
      <c r="AEZ25" s="16"/>
      <c r="AFA25" s="16"/>
      <c r="AFB25" s="16"/>
      <c r="AFC25" s="16"/>
      <c r="AFD25" s="16"/>
      <c r="AFE25" s="16"/>
      <c r="AFF25" s="16"/>
      <c r="AFG25" s="16"/>
      <c r="AFH25" s="16"/>
      <c r="AFI25" s="16"/>
      <c r="AFJ25" s="16"/>
      <c r="AFK25" s="16"/>
      <c r="AFL25" s="16"/>
      <c r="AFM25" s="16"/>
      <c r="AFN25" s="16"/>
      <c r="AFO25" s="16"/>
      <c r="AFP25" s="16"/>
      <c r="AFQ25" s="16"/>
      <c r="AFR25" s="16"/>
      <c r="AFS25" s="16"/>
      <c r="AFT25" s="16"/>
      <c r="AFU25" s="16"/>
      <c r="AFV25" s="16"/>
      <c r="AFW25" s="16"/>
      <c r="AFX25" s="16"/>
      <c r="AFY25" s="16"/>
      <c r="AFZ25" s="16"/>
      <c r="AGA25" s="16"/>
      <c r="AGB25" s="16"/>
      <c r="AGC25" s="16"/>
      <c r="AGD25" s="16"/>
      <c r="AGE25" s="16"/>
      <c r="AGF25" s="16"/>
      <c r="AGG25" s="16"/>
      <c r="AGH25" s="16"/>
      <c r="AGI25" s="16"/>
      <c r="AGJ25" s="16"/>
      <c r="AGK25" s="16"/>
      <c r="AGL25" s="16"/>
      <c r="AGM25" s="16"/>
      <c r="AGN25" s="16"/>
      <c r="AGO25" s="16"/>
      <c r="AGP25" s="16"/>
      <c r="AGQ25" s="16"/>
      <c r="AGR25" s="16"/>
      <c r="AGS25" s="16"/>
      <c r="AGT25" s="16"/>
      <c r="AGU25" s="16"/>
      <c r="AGV25" s="16"/>
      <c r="AGW25" s="16"/>
      <c r="AGX25" s="16"/>
      <c r="AGY25" s="16"/>
      <c r="AGZ25" s="16"/>
      <c r="AHA25" s="16"/>
      <c r="AHB25" s="16"/>
      <c r="AHC25" s="16"/>
      <c r="AHD25" s="16"/>
      <c r="AHE25" s="16"/>
      <c r="AHF25" s="16"/>
      <c r="AHG25" s="16"/>
      <c r="AHH25" s="16"/>
      <c r="AHI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row>
    <row r="26" spans="1:994" s="15" customFormat="1" ht="12.75" x14ac:dyDescent="0.2">
      <c r="A26" s="16" t="s">
        <v>73</v>
      </c>
      <c r="B26" s="16"/>
      <c r="C26" s="16"/>
      <c r="D26" s="16"/>
      <c r="E26" s="16"/>
      <c r="F26" s="16"/>
      <c r="G26" s="16"/>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J26" s="107"/>
      <c r="AK26" s="107"/>
      <c r="AL26" s="107"/>
      <c r="AM26" s="107"/>
      <c r="AN26" s="107"/>
      <c r="AO26" s="107"/>
      <c r="AP26" s="107"/>
      <c r="AQ26" s="107"/>
      <c r="AR26" s="107"/>
      <c r="AS26" s="107"/>
      <c r="AT26" s="107"/>
      <c r="AU26" s="107"/>
      <c r="AV26" s="107"/>
      <c r="AW26" s="107"/>
      <c r="AX26" s="107"/>
      <c r="AY26" s="107"/>
      <c r="AZ26" s="107"/>
      <c r="BA26" s="107"/>
      <c r="BB26" s="107"/>
      <c r="BC26" s="107"/>
      <c r="BD26" s="107"/>
      <c r="BE26" s="107"/>
      <c r="BF26" s="107"/>
      <c r="BG26" s="107"/>
      <c r="BH26" s="107"/>
      <c r="BI26" s="107"/>
      <c r="BJ26" s="107"/>
      <c r="BK26" s="107"/>
      <c r="BL26" s="107"/>
      <c r="BM26" s="107"/>
      <c r="BN26" s="107"/>
      <c r="BO26" s="107"/>
      <c r="BP26" s="107"/>
      <c r="BQ26" s="107"/>
      <c r="BR26" s="107"/>
      <c r="BS26" s="107"/>
      <c r="BT26" s="107"/>
      <c r="BU26" s="107"/>
      <c r="BV26" s="107"/>
      <c r="BW26" s="107"/>
      <c r="BX26" s="107"/>
      <c r="BY26" s="107"/>
      <c r="BZ26" s="107"/>
      <c r="CA26" s="107"/>
      <c r="CB26" s="107"/>
      <c r="CC26" s="107"/>
      <c r="CD26" s="107"/>
      <c r="CE26" s="107"/>
      <c r="CF26" s="107"/>
      <c r="CG26" s="107"/>
      <c r="CH26" s="107"/>
      <c r="CI26" s="107"/>
      <c r="CJ26" s="107"/>
      <c r="CK26" s="107"/>
      <c r="CL26" s="107"/>
      <c r="CM26" s="107"/>
      <c r="CN26" s="107"/>
      <c r="CO26" s="107"/>
      <c r="CP26" s="107"/>
      <c r="CQ26" s="107"/>
      <c r="CR26" s="107"/>
      <c r="CS26" s="107"/>
      <c r="CT26" s="107"/>
      <c r="CU26" s="107"/>
      <c r="CV26" s="107"/>
      <c r="CW26" s="107"/>
      <c r="CX26" s="107"/>
      <c r="CY26" s="107"/>
      <c r="CZ26" s="107"/>
      <c r="DA26" s="107"/>
      <c r="DB26" s="107"/>
      <c r="DC26" s="107"/>
      <c r="DD26" s="107"/>
      <c r="DE26" s="107"/>
      <c r="DF26" s="107"/>
      <c r="DG26" s="107"/>
      <c r="DH26" s="107"/>
      <c r="DI26" s="107"/>
      <c r="DJ26" s="107"/>
      <c r="DK26" s="107"/>
      <c r="DL26" s="107"/>
      <c r="DM26" s="107"/>
      <c r="DN26" s="107"/>
      <c r="DO26" s="107"/>
      <c r="DP26" s="107"/>
      <c r="DQ26" s="107"/>
      <c r="DR26" s="107"/>
      <c r="DS26" s="107"/>
      <c r="DT26" s="107"/>
      <c r="DU26" s="107"/>
      <c r="DV26" s="107"/>
      <c r="DW26" s="16"/>
      <c r="DX26" s="16"/>
      <c r="DY26" s="16"/>
      <c r="DZ26" s="16"/>
      <c r="EA26" s="16"/>
      <c r="EB26" s="16"/>
      <c r="EC26" s="16"/>
      <c r="ED26" s="16"/>
      <c r="EE26" s="16"/>
      <c r="EF26" s="16"/>
      <c r="EG26" s="16"/>
      <c r="EH26" s="16"/>
      <c r="EI26" s="16"/>
      <c r="EJ26" s="16"/>
      <c r="EK26" s="16"/>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c r="IW26" s="16"/>
      <c r="IX26" s="16"/>
      <c r="IY26" s="16"/>
      <c r="IZ26" s="16"/>
      <c r="JA26" s="16"/>
      <c r="JB26" s="16"/>
      <c r="JC26" s="16"/>
      <c r="JD26" s="16"/>
      <c r="JE26" s="16"/>
      <c r="JF26" s="16"/>
      <c r="JG26" s="16"/>
      <c r="JH26" s="16"/>
      <c r="JI26" s="16"/>
      <c r="JJ26" s="16"/>
      <c r="JK26" s="16"/>
      <c r="JL26" s="16"/>
      <c r="JM26" s="16"/>
      <c r="JN26" s="16"/>
      <c r="JO26" s="16"/>
      <c r="JP26" s="16"/>
      <c r="JQ26" s="16"/>
      <c r="JR26" s="16"/>
      <c r="JS26" s="16"/>
      <c r="JT26" s="16"/>
      <c r="JU26" s="16"/>
      <c r="JV26" s="16"/>
      <c r="JW26" s="16"/>
      <c r="JX26" s="16"/>
      <c r="JY26" s="16"/>
      <c r="JZ26" s="16"/>
      <c r="KA26" s="16"/>
      <c r="KB26" s="16"/>
      <c r="KC26" s="16"/>
      <c r="KD26" s="16"/>
      <c r="KE26" s="16"/>
      <c r="KF26" s="16"/>
      <c r="KG26" s="16"/>
      <c r="KH26" s="16"/>
      <c r="KI26" s="16"/>
      <c r="KJ26" s="16"/>
      <c r="KK26" s="16"/>
      <c r="KL26" s="16"/>
      <c r="KM26" s="16"/>
      <c r="KN26" s="16"/>
      <c r="KO26" s="16"/>
      <c r="KP26" s="16"/>
      <c r="KQ26" s="16"/>
      <c r="KR26" s="16"/>
      <c r="KS26" s="16"/>
      <c r="KT26" s="16"/>
      <c r="KU26" s="16"/>
      <c r="KV26" s="16"/>
      <c r="KW26" s="16"/>
      <c r="KX26" s="16"/>
      <c r="KY26" s="16"/>
      <c r="KZ26" s="16"/>
      <c r="LA26" s="16"/>
      <c r="LB26" s="16"/>
      <c r="LC26" s="16"/>
      <c r="LD26" s="16"/>
      <c r="LE26" s="16"/>
      <c r="LF26" s="16"/>
      <c r="LG26" s="16"/>
      <c r="LH26" s="16"/>
      <c r="LI26" s="16"/>
      <c r="LJ26" s="16"/>
      <c r="LK26" s="16"/>
      <c r="LL26" s="16"/>
      <c r="LM26" s="16"/>
      <c r="LN26" s="16"/>
      <c r="LO26" s="16"/>
      <c r="LP26" s="16"/>
      <c r="LQ26" s="16"/>
      <c r="LR26" s="16"/>
      <c r="LS26" s="16"/>
      <c r="LT26" s="16"/>
      <c r="LU26" s="16"/>
      <c r="LV26" s="16"/>
      <c r="LW26" s="16"/>
      <c r="LX26" s="16"/>
      <c r="LY26" s="16"/>
      <c r="LZ26" s="16"/>
      <c r="MA26" s="16"/>
      <c r="MB26" s="16"/>
      <c r="MC26" s="16"/>
      <c r="MD26" s="16"/>
      <c r="ME26" s="16"/>
      <c r="MF26" s="16"/>
      <c r="MG26" s="16"/>
      <c r="MH26" s="16"/>
      <c r="MI26" s="16"/>
      <c r="MJ26" s="16"/>
      <c r="MK26" s="16"/>
      <c r="ML26" s="16"/>
      <c r="MM26" s="16"/>
      <c r="MN26" s="16"/>
      <c r="MO26" s="16"/>
      <c r="MP26" s="16"/>
      <c r="MQ26" s="16"/>
      <c r="MR26" s="16"/>
      <c r="MS26" s="16"/>
      <c r="MT26" s="16"/>
      <c r="MU26" s="16"/>
      <c r="MV26" s="16"/>
      <c r="MW26" s="16"/>
      <c r="MX26" s="16"/>
      <c r="MY26" s="16"/>
      <c r="MZ26" s="16"/>
      <c r="NA26" s="16"/>
      <c r="NB26" s="16"/>
      <c r="NC26" s="16"/>
      <c r="ND26" s="16"/>
      <c r="NE26" s="16"/>
      <c r="NF26" s="16"/>
      <c r="NG26" s="16"/>
      <c r="NH26" s="16"/>
      <c r="NI26" s="16"/>
      <c r="NJ26" s="16"/>
      <c r="NK26" s="16"/>
      <c r="NL26" s="16"/>
      <c r="NM26" s="16"/>
      <c r="NN26" s="16"/>
      <c r="NO26" s="16"/>
      <c r="NP26" s="16"/>
      <c r="NQ26" s="16"/>
      <c r="NR26" s="16"/>
      <c r="NS26" s="16"/>
      <c r="NT26" s="16"/>
      <c r="NU26" s="16"/>
      <c r="NV26" s="16"/>
      <c r="NW26" s="16"/>
      <c r="NX26" s="16"/>
      <c r="NY26" s="16"/>
      <c r="NZ26" s="16"/>
      <c r="OA26" s="16"/>
      <c r="OB26" s="16"/>
      <c r="OC26" s="16"/>
      <c r="OD26" s="16"/>
      <c r="OE26" s="16"/>
      <c r="OF26" s="16"/>
      <c r="OG26" s="16"/>
      <c r="OH26" s="16"/>
      <c r="OI26" s="16"/>
      <c r="OJ26" s="16"/>
      <c r="OK26" s="16"/>
      <c r="OL26" s="16"/>
      <c r="OM26" s="16"/>
      <c r="ON26" s="16"/>
      <c r="OO26" s="16"/>
      <c r="OP26" s="16"/>
      <c r="OQ26" s="16"/>
      <c r="OR26" s="16"/>
      <c r="OS26" s="16"/>
      <c r="OT26" s="16"/>
      <c r="OU26" s="16"/>
      <c r="OV26" s="16"/>
      <c r="OW26" s="16"/>
      <c r="OX26" s="16"/>
      <c r="OY26" s="16"/>
      <c r="OZ26" s="16"/>
      <c r="PA26" s="16"/>
      <c r="PB26" s="16"/>
      <c r="PC26" s="16"/>
      <c r="PD26" s="16"/>
      <c r="PE26" s="16"/>
      <c r="PF26" s="16"/>
      <c r="PG26" s="16"/>
      <c r="PH26" s="16"/>
      <c r="PI26" s="16"/>
      <c r="PJ26" s="16"/>
      <c r="PK26" s="16"/>
      <c r="PL26" s="16"/>
      <c r="PM26" s="16"/>
      <c r="PN26" s="16"/>
      <c r="PO26" s="16"/>
      <c r="PP26" s="16"/>
      <c r="PQ26" s="16"/>
      <c r="PR26" s="16"/>
      <c r="PS26" s="16"/>
      <c r="PT26" s="16"/>
      <c r="PU26" s="16"/>
      <c r="PV26" s="16"/>
      <c r="PW26" s="16"/>
      <c r="PX26" s="16"/>
      <c r="PY26" s="16"/>
      <c r="PZ26" s="16"/>
      <c r="QA26" s="16"/>
      <c r="QB26" s="16"/>
      <c r="QC26" s="16"/>
      <c r="QD26" s="16"/>
      <c r="QE26" s="16"/>
      <c r="QF26" s="16"/>
      <c r="QG26" s="16"/>
      <c r="QH26" s="16"/>
      <c r="QI26" s="16"/>
      <c r="QJ26" s="16"/>
      <c r="QK26" s="16"/>
      <c r="QL26" s="16"/>
      <c r="QM26" s="16"/>
      <c r="QN26" s="16"/>
      <c r="QO26" s="16"/>
      <c r="QP26" s="16"/>
      <c r="QQ26" s="16"/>
      <c r="QR26" s="16"/>
      <c r="QS26" s="16"/>
      <c r="QT26" s="16"/>
      <c r="QU26" s="16"/>
      <c r="QV26" s="16"/>
      <c r="QW26" s="16"/>
      <c r="QX26" s="16"/>
      <c r="QY26" s="16"/>
      <c r="QZ26" s="16"/>
      <c r="RA26" s="16"/>
      <c r="RB26" s="16"/>
      <c r="RC26" s="16"/>
      <c r="RD26" s="16"/>
      <c r="RE26" s="16"/>
      <c r="RF26" s="16"/>
      <c r="RG26" s="16"/>
      <c r="RH26" s="16"/>
      <c r="RI26" s="16"/>
      <c r="RJ26" s="16"/>
      <c r="RK26" s="16"/>
      <c r="RL26" s="16"/>
      <c r="RM26" s="16"/>
      <c r="RN26" s="16"/>
      <c r="RO26" s="16"/>
      <c r="RP26" s="16"/>
      <c r="RQ26" s="16"/>
      <c r="RR26" s="16"/>
      <c r="RS26" s="16"/>
      <c r="RT26" s="16"/>
      <c r="RU26" s="16"/>
      <c r="RV26" s="16"/>
      <c r="RW26" s="16"/>
      <c r="RX26" s="16"/>
      <c r="RY26" s="16"/>
      <c r="RZ26" s="16"/>
      <c r="SA26" s="16"/>
      <c r="SB26" s="16"/>
      <c r="SC26" s="16"/>
      <c r="SD26" s="16"/>
      <c r="SE26" s="16"/>
      <c r="SF26" s="16"/>
      <c r="SG26" s="16"/>
      <c r="SH26" s="16"/>
      <c r="SI26" s="16"/>
      <c r="SJ26" s="16"/>
      <c r="SK26" s="16"/>
      <c r="SL26" s="16"/>
      <c r="SM26" s="16"/>
      <c r="SN26" s="16"/>
      <c r="SO26" s="16"/>
      <c r="SP26" s="16"/>
      <c r="SQ26" s="16"/>
      <c r="SR26" s="16"/>
      <c r="SS26" s="16"/>
      <c r="ST26" s="16"/>
      <c r="SU26" s="16"/>
      <c r="SV26" s="16"/>
      <c r="SW26" s="16"/>
      <c r="SX26" s="16"/>
      <c r="SY26" s="16"/>
      <c r="SZ26" s="16"/>
      <c r="TA26" s="16"/>
      <c r="TB26" s="16"/>
      <c r="TC26" s="16"/>
      <c r="TD26" s="16"/>
      <c r="TE26" s="16"/>
      <c r="TF26" s="16"/>
      <c r="TG26" s="16"/>
      <c r="TH26" s="16"/>
      <c r="TI26" s="16"/>
      <c r="TJ26" s="16"/>
      <c r="TK26" s="16"/>
      <c r="TL26" s="16"/>
      <c r="TM26" s="16"/>
      <c r="TN26" s="16"/>
      <c r="TO26" s="16"/>
      <c r="TP26" s="16"/>
      <c r="TQ26" s="16"/>
      <c r="TR26" s="16"/>
      <c r="TS26" s="16"/>
      <c r="TT26" s="16"/>
      <c r="TU26" s="16"/>
      <c r="TV26" s="16"/>
      <c r="TW26" s="16"/>
      <c r="TX26" s="16"/>
      <c r="TY26" s="16"/>
      <c r="TZ26" s="16"/>
      <c r="UA26" s="16"/>
      <c r="UB26" s="16"/>
      <c r="UC26" s="16"/>
      <c r="UD26" s="16"/>
      <c r="UE26" s="16"/>
      <c r="UF26" s="16"/>
      <c r="UG26" s="16"/>
      <c r="UH26" s="16"/>
      <c r="UI26" s="16"/>
      <c r="UJ26" s="16"/>
      <c r="UK26" s="16"/>
      <c r="UL26" s="16"/>
      <c r="UM26" s="16"/>
      <c r="UN26" s="16"/>
      <c r="UO26" s="16"/>
      <c r="UP26" s="16"/>
      <c r="UQ26" s="16"/>
      <c r="UR26" s="16"/>
      <c r="US26" s="16"/>
      <c r="UT26" s="16"/>
      <c r="UU26" s="16"/>
      <c r="UV26" s="16"/>
      <c r="UW26" s="16"/>
      <c r="UX26" s="16"/>
      <c r="UY26" s="16"/>
      <c r="UZ26" s="16"/>
      <c r="VA26" s="16"/>
      <c r="VB26" s="16"/>
      <c r="VC26" s="16"/>
      <c r="VD26" s="16"/>
      <c r="VE26" s="16"/>
      <c r="VF26" s="16"/>
      <c r="VG26" s="16"/>
      <c r="VH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ZU26" s="16"/>
      <c r="ZV26" s="16"/>
      <c r="ZW26" s="16"/>
      <c r="ZX26" s="16"/>
      <c r="ZY26" s="16"/>
      <c r="ZZ26" s="16"/>
      <c r="AAA26" s="16"/>
      <c r="AAB26" s="16"/>
      <c r="AAC26" s="16"/>
      <c r="AAD26" s="16"/>
      <c r="AAE26" s="16"/>
      <c r="AAF26" s="16"/>
      <c r="AAG26" s="16"/>
      <c r="AAH26" s="16"/>
      <c r="AAI26" s="16"/>
      <c r="AAJ26" s="16"/>
      <c r="AAK26" s="16"/>
      <c r="AAL26" s="16"/>
      <c r="AAM26" s="16"/>
      <c r="AAN26" s="16"/>
      <c r="AAO26" s="16"/>
      <c r="AAP26" s="16"/>
      <c r="AAQ26" s="16"/>
      <c r="AAR26" s="16"/>
      <c r="AAS26" s="16"/>
      <c r="AAT26" s="16"/>
      <c r="AAU26" s="16"/>
      <c r="AAV26" s="16"/>
      <c r="AAW26" s="16"/>
      <c r="AAX26" s="16"/>
      <c r="AAY26" s="16"/>
      <c r="AAZ26" s="16"/>
      <c r="ABA26" s="16"/>
      <c r="ABB26" s="16"/>
      <c r="ABC26" s="16"/>
      <c r="ABD26" s="16"/>
      <c r="ABE26" s="16"/>
      <c r="ABF26" s="16"/>
      <c r="ABG26" s="16"/>
      <c r="ABH26" s="16"/>
      <c r="ABI26" s="16"/>
      <c r="ABJ26" s="16"/>
      <c r="ABK26" s="16"/>
      <c r="ABL26" s="16"/>
      <c r="ABM26" s="16"/>
      <c r="ABN26" s="16"/>
      <c r="ABO26" s="16"/>
      <c r="ABP26" s="16"/>
      <c r="ABQ26" s="16"/>
      <c r="ABR26" s="16"/>
      <c r="ABS26" s="16"/>
      <c r="ABT26" s="16"/>
      <c r="ABU26" s="16"/>
      <c r="ABV26" s="16"/>
      <c r="ABW26" s="16"/>
      <c r="ABX26" s="16"/>
      <c r="ABY26" s="16"/>
      <c r="ABZ26" s="16"/>
      <c r="ACA26" s="16"/>
      <c r="ACB26" s="16"/>
      <c r="ACC26" s="16"/>
      <c r="ACD26" s="16"/>
      <c r="ACE26" s="16"/>
      <c r="ACF26" s="16"/>
      <c r="ACG26" s="16"/>
      <c r="ACH26" s="16"/>
      <c r="ACI26" s="16"/>
      <c r="ACJ26" s="16"/>
      <c r="ACK26" s="16"/>
      <c r="ACL26" s="16"/>
      <c r="ACM26" s="16"/>
      <c r="ACN26" s="16"/>
      <c r="ACO26" s="16"/>
      <c r="ACP26" s="16"/>
      <c r="ACQ26" s="16"/>
      <c r="ACR26" s="16"/>
      <c r="ACS26" s="16"/>
      <c r="ACT26" s="16"/>
      <c r="ACU26" s="16"/>
      <c r="ACV26" s="16"/>
      <c r="ACW26" s="16"/>
      <c r="ACX26" s="16"/>
      <c r="ACY26" s="16"/>
      <c r="ACZ26" s="16"/>
      <c r="ADA26" s="16"/>
      <c r="ADB26" s="16"/>
      <c r="ADC26" s="16"/>
      <c r="ADD26" s="16"/>
      <c r="ADE26" s="16"/>
      <c r="ADF26" s="16"/>
      <c r="ADG26" s="16"/>
      <c r="ADH26" s="16"/>
      <c r="ADI26" s="16"/>
      <c r="ADJ26" s="16"/>
      <c r="ADK26" s="16"/>
      <c r="ADL26" s="16"/>
      <c r="ADM26" s="16"/>
      <c r="ADN26" s="16"/>
      <c r="ADO26" s="16"/>
      <c r="ADP26" s="16"/>
      <c r="ADQ26" s="16"/>
      <c r="ADR26" s="16"/>
      <c r="ADS26" s="16"/>
      <c r="ADT26" s="16"/>
      <c r="ADU26" s="16"/>
      <c r="ADV26" s="16"/>
      <c r="ADW26" s="16"/>
      <c r="ADX26" s="16"/>
      <c r="ADY26" s="16"/>
      <c r="ADZ26" s="16"/>
      <c r="AEA26" s="16"/>
      <c r="AEB26" s="16"/>
      <c r="AEC26" s="16"/>
      <c r="AED26" s="16"/>
      <c r="AEE26" s="16"/>
      <c r="AEF26" s="16"/>
      <c r="AEG26" s="16"/>
      <c r="AEH26" s="16"/>
      <c r="AEI26" s="16"/>
      <c r="AEJ26" s="16"/>
      <c r="AEK26" s="16"/>
      <c r="AEL26" s="16"/>
      <c r="AEM26" s="16"/>
      <c r="AEN26" s="16"/>
      <c r="AEO26" s="16"/>
      <c r="AEP26" s="16"/>
      <c r="AEQ26" s="16"/>
      <c r="AER26" s="16"/>
      <c r="AES26" s="16"/>
      <c r="AET26" s="16"/>
      <c r="AEU26" s="16"/>
      <c r="AEV26" s="16"/>
      <c r="AEW26" s="16"/>
      <c r="AEX26" s="16"/>
      <c r="AEY26" s="16"/>
      <c r="AEZ26" s="16"/>
      <c r="AFA26" s="16"/>
      <c r="AFB26" s="16"/>
      <c r="AFC26" s="16"/>
      <c r="AFD26" s="16"/>
      <c r="AFE26" s="16"/>
      <c r="AFF26" s="16"/>
      <c r="AFG26" s="16"/>
      <c r="AFH26" s="16"/>
      <c r="AFI26" s="16"/>
      <c r="AFJ26" s="16"/>
      <c r="AFK26" s="16"/>
      <c r="AFL26" s="16"/>
      <c r="AFM26" s="16"/>
      <c r="AFN26" s="16"/>
      <c r="AFO26" s="16"/>
      <c r="AFP26" s="16"/>
      <c r="AFQ26" s="16"/>
      <c r="AFR26" s="16"/>
      <c r="AFS26" s="16"/>
      <c r="AFT26" s="16"/>
      <c r="AFU26" s="16"/>
      <c r="AFV26" s="16"/>
      <c r="AFW26" s="16"/>
      <c r="AFX26" s="16"/>
      <c r="AFY26" s="16"/>
      <c r="AFZ26" s="16"/>
      <c r="AGA26" s="16"/>
      <c r="AGB26" s="16"/>
      <c r="AGC26" s="16"/>
      <c r="AGD26" s="16"/>
      <c r="AGE26" s="16"/>
      <c r="AGF26" s="16"/>
      <c r="AGG26" s="16"/>
      <c r="AGH26" s="16"/>
      <c r="AGI26" s="16"/>
      <c r="AGJ26" s="16"/>
      <c r="AGK26" s="16"/>
      <c r="AGL26" s="16"/>
      <c r="AGM26" s="16"/>
      <c r="AGN26" s="16"/>
      <c r="AGO26" s="16"/>
      <c r="AGP26" s="16"/>
      <c r="AGQ26" s="16"/>
      <c r="AGR26" s="16"/>
      <c r="AGS26" s="16"/>
      <c r="AGT26" s="16"/>
      <c r="AGU26" s="16"/>
      <c r="AGV26" s="16"/>
      <c r="AGW26" s="16"/>
      <c r="AGX26" s="16"/>
      <c r="AGY26" s="16"/>
      <c r="AGZ26" s="16"/>
      <c r="AHA26" s="16"/>
      <c r="AHB26" s="16"/>
      <c r="AHC26" s="16"/>
      <c r="AHD26" s="16"/>
      <c r="AHE26" s="16"/>
      <c r="AHF26" s="16"/>
      <c r="AHG26" s="16"/>
      <c r="AHH26" s="16"/>
      <c r="AHI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row>
    <row r="27" spans="1:994" s="15" customFormat="1" ht="12.75" x14ac:dyDescent="0.2">
      <c r="A27" s="16" t="s">
        <v>71</v>
      </c>
      <c r="B27" s="19" t="s">
        <v>25</v>
      </c>
      <c r="C27" s="16"/>
      <c r="D27" s="16"/>
      <c r="E27" s="16"/>
      <c r="F27" s="16"/>
      <c r="G27" s="16"/>
      <c r="H27" s="107"/>
      <c r="I27" s="107"/>
      <c r="J27" s="107"/>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107"/>
      <c r="AJ27" s="107"/>
      <c r="AK27" s="107"/>
      <c r="AL27" s="107"/>
      <c r="AM27" s="107"/>
      <c r="AN27" s="107"/>
      <c r="AO27" s="107"/>
      <c r="AP27" s="107"/>
      <c r="AQ27" s="107"/>
      <c r="AR27" s="107"/>
      <c r="AS27" s="107"/>
      <c r="AT27" s="107"/>
      <c r="AU27" s="107"/>
      <c r="AV27" s="107"/>
      <c r="AW27" s="107"/>
      <c r="AX27" s="107"/>
      <c r="AY27" s="107"/>
      <c r="AZ27" s="107"/>
      <c r="BA27" s="107"/>
      <c r="BB27" s="107"/>
      <c r="BC27" s="107"/>
      <c r="BD27" s="107"/>
      <c r="BE27" s="107"/>
      <c r="BF27" s="107"/>
      <c r="BG27" s="107"/>
      <c r="BH27" s="107"/>
      <c r="BI27" s="107"/>
      <c r="BJ27" s="107"/>
      <c r="BK27" s="107"/>
      <c r="BL27" s="107"/>
      <c r="BM27" s="107"/>
      <c r="BN27" s="107"/>
      <c r="BO27" s="107"/>
      <c r="BP27" s="107"/>
      <c r="BQ27" s="107"/>
      <c r="BR27" s="107"/>
      <c r="BS27" s="107"/>
      <c r="BT27" s="107"/>
      <c r="BU27" s="107"/>
      <c r="BV27" s="107"/>
      <c r="BW27" s="107"/>
      <c r="BX27" s="107"/>
      <c r="BY27" s="107"/>
      <c r="BZ27" s="107"/>
      <c r="CA27" s="107"/>
      <c r="CB27" s="107"/>
      <c r="CC27" s="107"/>
      <c r="CD27" s="107"/>
      <c r="CE27" s="107"/>
      <c r="CF27" s="107"/>
      <c r="CG27" s="107"/>
      <c r="CH27" s="107"/>
      <c r="CI27" s="107"/>
      <c r="CJ27" s="107"/>
      <c r="CK27" s="107"/>
      <c r="CL27" s="107"/>
      <c r="CM27" s="107"/>
      <c r="CN27" s="107"/>
      <c r="CO27" s="107"/>
      <c r="CP27" s="107"/>
      <c r="CQ27" s="107"/>
      <c r="CR27" s="107"/>
      <c r="CS27" s="107"/>
      <c r="CT27" s="107"/>
      <c r="CU27" s="107"/>
      <c r="CV27" s="107"/>
      <c r="CW27" s="107"/>
      <c r="CX27" s="107"/>
      <c r="CY27" s="107"/>
      <c r="CZ27" s="107"/>
      <c r="DA27" s="107"/>
      <c r="DB27" s="107"/>
      <c r="DC27" s="107"/>
      <c r="DD27" s="107"/>
      <c r="DE27" s="107"/>
      <c r="DF27" s="107"/>
      <c r="DG27" s="107"/>
      <c r="DH27" s="107"/>
      <c r="DI27" s="107"/>
      <c r="DJ27" s="107"/>
      <c r="DK27" s="107"/>
      <c r="DL27" s="107"/>
      <c r="DM27" s="107"/>
      <c r="DN27" s="107"/>
      <c r="DO27" s="107"/>
      <c r="DP27" s="107"/>
      <c r="DQ27" s="107"/>
      <c r="DR27" s="107"/>
      <c r="DS27" s="107"/>
      <c r="DT27" s="107"/>
      <c r="DU27" s="107"/>
      <c r="DV27" s="107"/>
      <c r="DW27" s="16"/>
      <c r="DX27" s="16"/>
      <c r="DY27" s="16"/>
      <c r="DZ27" s="16"/>
      <c r="EA27" s="16"/>
      <c r="EB27" s="16"/>
      <c r="EC27" s="16"/>
      <c r="ED27" s="16"/>
      <c r="EE27" s="16"/>
      <c r="EF27" s="16"/>
      <c r="EG27" s="16"/>
      <c r="EH27" s="16"/>
      <c r="EI27" s="16"/>
      <c r="EJ27" s="16"/>
      <c r="EK27" s="16"/>
      <c r="EL27" s="16"/>
      <c r="EM27" s="16"/>
      <c r="EN27" s="16"/>
      <c r="EO27" s="16"/>
      <c r="EP27" s="16"/>
      <c r="EQ27" s="16"/>
      <c r="ER27" s="16"/>
      <c r="ES27" s="16"/>
      <c r="ET27" s="16"/>
      <c r="EU27" s="16"/>
      <c r="EV27" s="16"/>
      <c r="EW27" s="16"/>
      <c r="EX27" s="16"/>
      <c r="EY27" s="16"/>
      <c r="EZ27" s="16"/>
      <c r="FA27" s="16"/>
      <c r="FB27" s="16"/>
      <c r="FC27" s="16"/>
      <c r="FD27" s="16"/>
      <c r="FE27" s="16"/>
      <c r="FF27" s="16"/>
      <c r="FG27" s="16"/>
      <c r="FH27" s="16"/>
      <c r="FI27" s="16"/>
      <c r="FJ27" s="16"/>
      <c r="FK27" s="16"/>
      <c r="FL27" s="1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c r="HU27" s="16"/>
      <c r="HV27" s="16"/>
      <c r="HW27" s="16"/>
      <c r="HX27" s="16"/>
      <c r="HY27" s="16"/>
      <c r="HZ27" s="16"/>
      <c r="IA27" s="16"/>
      <c r="IB27" s="16"/>
      <c r="IC27" s="16"/>
      <c r="ID27" s="16"/>
      <c r="IE27" s="16"/>
      <c r="IF27" s="16"/>
      <c r="IG27" s="16"/>
      <c r="IH27" s="16"/>
      <c r="II27" s="16"/>
      <c r="IJ27" s="16"/>
      <c r="IK27" s="16"/>
      <c r="IL27" s="16"/>
      <c r="IM27" s="16"/>
      <c r="IN27" s="16"/>
      <c r="IO27" s="16"/>
      <c r="IP27" s="16"/>
      <c r="IQ27" s="16"/>
      <c r="IR27" s="16"/>
      <c r="IS27" s="16"/>
      <c r="IT27" s="16"/>
      <c r="IU27" s="16"/>
      <c r="IV27" s="16"/>
      <c r="IW27" s="16"/>
      <c r="IX27" s="16"/>
      <c r="IY27" s="16"/>
      <c r="IZ27" s="16"/>
      <c r="JA27" s="16"/>
      <c r="JB27" s="16"/>
      <c r="JC27" s="16"/>
      <c r="JD27" s="16"/>
      <c r="JE27" s="16"/>
      <c r="JF27" s="16"/>
      <c r="JG27" s="16"/>
      <c r="JH27" s="16"/>
      <c r="JI27" s="16"/>
      <c r="JJ27" s="16"/>
      <c r="JK27" s="16"/>
      <c r="JL27" s="16"/>
      <c r="JM27" s="16"/>
      <c r="JN27" s="16"/>
      <c r="JO27" s="16"/>
      <c r="JP27" s="16"/>
      <c r="JQ27" s="16"/>
      <c r="JR27" s="16"/>
      <c r="JS27" s="16"/>
      <c r="JT27" s="16"/>
      <c r="JU27" s="16"/>
      <c r="JV27" s="16"/>
      <c r="JW27" s="16"/>
      <c r="JX27" s="16"/>
      <c r="JY27" s="16"/>
      <c r="JZ27" s="16"/>
      <c r="KA27" s="16"/>
      <c r="KB27" s="16"/>
      <c r="KC27" s="16"/>
      <c r="KD27" s="16"/>
      <c r="KE27" s="16"/>
      <c r="KF27" s="16"/>
      <c r="KG27" s="16"/>
      <c r="KH27" s="16"/>
      <c r="KI27" s="16"/>
      <c r="KJ27" s="16"/>
      <c r="KK27" s="16"/>
      <c r="KL27" s="16"/>
      <c r="KM27" s="16"/>
      <c r="KN27" s="16"/>
      <c r="KO27" s="16"/>
      <c r="KP27" s="16"/>
      <c r="KQ27" s="16"/>
      <c r="KR27" s="16"/>
      <c r="KS27" s="16"/>
      <c r="KT27" s="16"/>
      <c r="KU27" s="16"/>
      <c r="KV27" s="16"/>
      <c r="KW27" s="16"/>
      <c r="KX27" s="16"/>
      <c r="KY27" s="16"/>
      <c r="KZ27" s="16"/>
      <c r="LA27" s="16"/>
      <c r="LB27" s="16"/>
      <c r="LC27" s="16"/>
      <c r="LD27" s="16"/>
      <c r="LE27" s="16"/>
      <c r="LF27" s="16"/>
      <c r="LG27" s="16"/>
      <c r="LH27" s="16"/>
      <c r="LI27" s="16"/>
      <c r="LJ27" s="16"/>
      <c r="LK27" s="16"/>
      <c r="LL27" s="16"/>
      <c r="LM27" s="16"/>
      <c r="LN27" s="16"/>
      <c r="LO27" s="16"/>
      <c r="LP27" s="16"/>
      <c r="LQ27" s="16"/>
      <c r="LR27" s="16"/>
      <c r="LS27" s="16"/>
      <c r="LT27" s="16"/>
      <c r="LU27" s="16"/>
      <c r="LV27" s="16"/>
      <c r="LW27" s="16"/>
      <c r="LX27" s="16"/>
      <c r="LY27" s="16"/>
      <c r="LZ27" s="16"/>
      <c r="MA27" s="16"/>
      <c r="MB27" s="16"/>
      <c r="MC27" s="16"/>
      <c r="MD27" s="16"/>
      <c r="ME27" s="16"/>
      <c r="MF27" s="16"/>
      <c r="MG27" s="16"/>
      <c r="MH27" s="16"/>
      <c r="MI27" s="16"/>
      <c r="MJ27" s="16"/>
      <c r="MK27" s="16"/>
      <c r="ML27" s="16"/>
      <c r="MM27" s="16"/>
      <c r="MN27" s="16"/>
      <c r="MO27" s="16"/>
      <c r="MP27" s="16"/>
      <c r="MQ27" s="16"/>
      <c r="MR27" s="16"/>
      <c r="MS27" s="16"/>
      <c r="MT27" s="16"/>
      <c r="MU27" s="16"/>
      <c r="MV27" s="16"/>
      <c r="MW27" s="16"/>
      <c r="MX27" s="16"/>
      <c r="MY27" s="16"/>
      <c r="MZ27" s="16"/>
      <c r="NA27" s="16"/>
      <c r="NB27" s="16"/>
      <c r="NC27" s="16"/>
      <c r="ND27" s="16"/>
      <c r="NE27" s="16"/>
      <c r="NF27" s="16"/>
      <c r="NG27" s="16"/>
      <c r="NH27" s="16"/>
      <c r="NI27" s="16"/>
      <c r="NJ27" s="16"/>
      <c r="NK27" s="16"/>
      <c r="NL27" s="16"/>
      <c r="NM27" s="16"/>
      <c r="NN27" s="16"/>
      <c r="NO27" s="16"/>
      <c r="NP27" s="16"/>
      <c r="NQ27" s="16"/>
      <c r="NR27" s="16"/>
      <c r="NS27" s="16"/>
      <c r="NT27" s="16"/>
      <c r="NU27" s="16"/>
      <c r="NV27" s="16"/>
      <c r="NW27" s="16"/>
      <c r="NX27" s="16"/>
      <c r="NY27" s="16"/>
      <c r="NZ27" s="16"/>
      <c r="OA27" s="16"/>
      <c r="OB27" s="16"/>
      <c r="OC27" s="16"/>
      <c r="OD27" s="16"/>
      <c r="OE27" s="16"/>
      <c r="OF27" s="16"/>
      <c r="OG27" s="16"/>
      <c r="OH27" s="16"/>
      <c r="OI27" s="16"/>
      <c r="OJ27" s="16"/>
      <c r="OK27" s="16"/>
      <c r="OL27" s="16"/>
      <c r="OM27" s="16"/>
      <c r="ON27" s="16"/>
      <c r="OO27" s="16"/>
      <c r="OP27" s="16"/>
      <c r="OQ27" s="16"/>
      <c r="OR27" s="16"/>
      <c r="OS27" s="16"/>
      <c r="OT27" s="16"/>
      <c r="OU27" s="16"/>
      <c r="OV27" s="16"/>
      <c r="OW27" s="16"/>
      <c r="OX27" s="16"/>
      <c r="OY27" s="16"/>
      <c r="OZ27" s="16"/>
      <c r="PA27" s="16"/>
      <c r="PB27" s="16"/>
      <c r="PC27" s="16"/>
      <c r="PD27" s="16"/>
      <c r="PE27" s="16"/>
      <c r="PF27" s="16"/>
      <c r="PG27" s="16"/>
      <c r="PH27" s="16"/>
      <c r="PI27" s="16"/>
      <c r="PJ27" s="16"/>
      <c r="PK27" s="16"/>
      <c r="PL27" s="16"/>
      <c r="PM27" s="16"/>
      <c r="PN27" s="16"/>
      <c r="PO27" s="16"/>
      <c r="PP27" s="16"/>
      <c r="PQ27" s="16"/>
      <c r="PR27" s="16"/>
      <c r="PS27" s="16"/>
      <c r="PT27" s="16"/>
      <c r="PU27" s="16"/>
      <c r="PV27" s="16"/>
      <c r="PW27" s="16"/>
      <c r="PX27" s="16"/>
      <c r="PY27" s="16"/>
      <c r="PZ27" s="16"/>
      <c r="QA27" s="16"/>
      <c r="QB27" s="16"/>
      <c r="QC27" s="16"/>
      <c r="QD27" s="16"/>
      <c r="QE27" s="16"/>
      <c r="QF27" s="16"/>
      <c r="QG27" s="16"/>
      <c r="QH27" s="16"/>
      <c r="QI27" s="16"/>
      <c r="QJ27" s="16"/>
      <c r="QK27" s="16"/>
      <c r="QL27" s="16"/>
      <c r="QM27" s="16"/>
      <c r="QN27" s="16"/>
      <c r="QO27" s="16"/>
      <c r="QP27" s="16"/>
      <c r="QQ27" s="16"/>
      <c r="QR27" s="16"/>
      <c r="QS27" s="16"/>
      <c r="QT27" s="16"/>
      <c r="QU27" s="16"/>
      <c r="QV27" s="16"/>
      <c r="QW27" s="16"/>
      <c r="QX27" s="16"/>
      <c r="QY27" s="16"/>
      <c r="QZ27" s="16"/>
      <c r="RA27" s="16"/>
      <c r="RB27" s="16"/>
      <c r="RC27" s="16"/>
      <c r="RD27" s="16"/>
      <c r="RE27" s="16"/>
      <c r="RF27" s="16"/>
      <c r="RG27" s="16"/>
      <c r="RH27" s="16"/>
      <c r="RI27" s="16"/>
      <c r="RJ27" s="16"/>
      <c r="RK27" s="16"/>
      <c r="RL27" s="16"/>
      <c r="RM27" s="16"/>
      <c r="RN27" s="16"/>
      <c r="RO27" s="16"/>
      <c r="RP27" s="16"/>
      <c r="RQ27" s="16"/>
      <c r="RR27" s="16"/>
      <c r="RS27" s="16"/>
      <c r="RT27" s="16"/>
      <c r="RU27" s="16"/>
      <c r="RV27" s="16"/>
      <c r="RW27" s="16"/>
      <c r="RX27" s="16"/>
      <c r="RY27" s="16"/>
      <c r="RZ27" s="16"/>
      <c r="SA27" s="16"/>
      <c r="SB27" s="16"/>
      <c r="SC27" s="16"/>
      <c r="SD27" s="16"/>
      <c r="SE27" s="16"/>
      <c r="SF27" s="16"/>
      <c r="SG27" s="16"/>
      <c r="SH27" s="16"/>
      <c r="SI27" s="16"/>
      <c r="SJ27" s="16"/>
      <c r="SK27" s="16"/>
      <c r="SL27" s="16"/>
      <c r="SM27" s="16"/>
      <c r="SN27" s="16"/>
      <c r="SO27" s="16"/>
      <c r="SP27" s="16"/>
      <c r="SQ27" s="16"/>
      <c r="SR27" s="16"/>
      <c r="SS27" s="16"/>
      <c r="ST27" s="16"/>
      <c r="SU27" s="16"/>
      <c r="SV27" s="16"/>
      <c r="SW27" s="16"/>
      <c r="SX27" s="16"/>
      <c r="SY27" s="16"/>
      <c r="SZ27" s="16"/>
      <c r="TA27" s="16"/>
      <c r="TB27" s="16"/>
      <c r="TC27" s="16"/>
      <c r="TD27" s="16"/>
      <c r="TE27" s="16"/>
      <c r="TF27" s="16"/>
      <c r="TG27" s="16"/>
      <c r="TH27" s="16"/>
      <c r="TI27" s="16"/>
      <c r="TJ27" s="16"/>
      <c r="TK27" s="16"/>
      <c r="TL27" s="16"/>
      <c r="TM27" s="16"/>
      <c r="TN27" s="16"/>
      <c r="TO27" s="16"/>
      <c r="TP27" s="16"/>
      <c r="TQ27" s="16"/>
      <c r="TR27" s="16"/>
      <c r="TS27" s="16"/>
      <c r="TT27" s="16"/>
      <c r="TU27" s="16"/>
      <c r="TV27" s="16"/>
      <c r="TW27" s="16"/>
      <c r="TX27" s="16"/>
      <c r="TY27" s="16"/>
      <c r="TZ27" s="16"/>
      <c r="UA27" s="16"/>
      <c r="UB27" s="16"/>
      <c r="UC27" s="16"/>
      <c r="UD27" s="16"/>
      <c r="UE27" s="16"/>
      <c r="UF27" s="16"/>
      <c r="UG27" s="16"/>
      <c r="UH27" s="16"/>
      <c r="UI27" s="16"/>
      <c r="UJ27" s="16"/>
      <c r="UK27" s="16"/>
      <c r="UL27" s="16"/>
      <c r="UM27" s="16"/>
      <c r="UN27" s="16"/>
      <c r="UO27" s="16"/>
      <c r="UP27" s="16"/>
      <c r="UQ27" s="16"/>
      <c r="UR27" s="16"/>
      <c r="US27" s="16"/>
      <c r="UT27" s="16"/>
      <c r="UU27" s="16"/>
      <c r="UV27" s="16"/>
      <c r="UW27" s="16"/>
      <c r="UX27" s="16"/>
      <c r="UY27" s="16"/>
      <c r="UZ27" s="16"/>
      <c r="VA27" s="16"/>
      <c r="VB27" s="16"/>
      <c r="VC27" s="16"/>
      <c r="VD27" s="16"/>
      <c r="VE27" s="16"/>
      <c r="VF27" s="16"/>
      <c r="VG27" s="16"/>
      <c r="VH27" s="16"/>
      <c r="VI27" s="16"/>
      <c r="VJ27" s="16"/>
      <c r="VK27" s="16"/>
      <c r="VL27" s="16"/>
      <c r="VM27" s="16"/>
      <c r="VN27" s="16"/>
      <c r="VO27" s="16"/>
      <c r="VP27" s="16"/>
      <c r="VQ27" s="16"/>
      <c r="VR27" s="16"/>
      <c r="VS27" s="16"/>
      <c r="VT27" s="16"/>
      <c r="VU27" s="16"/>
      <c r="VV27" s="16"/>
      <c r="VW27" s="16"/>
      <c r="VX27" s="16"/>
      <c r="VY27" s="16"/>
      <c r="VZ27" s="16"/>
      <c r="WA27" s="16"/>
      <c r="WB27" s="16"/>
      <c r="WC27" s="16"/>
      <c r="WD27" s="16"/>
      <c r="WE27" s="16"/>
      <c r="WF27" s="16"/>
      <c r="WG27" s="16"/>
      <c r="WH27" s="16"/>
      <c r="WI27" s="16"/>
      <c r="WJ27" s="16"/>
      <c r="WK27" s="16"/>
      <c r="WL27" s="16"/>
      <c r="WM27" s="16"/>
      <c r="WN27" s="16"/>
      <c r="WO27" s="16"/>
      <c r="WP27" s="16"/>
      <c r="WQ27" s="16"/>
      <c r="WR27" s="16"/>
      <c r="WS27" s="16"/>
      <c r="WT27" s="16"/>
      <c r="WU27" s="16"/>
      <c r="WV27" s="16"/>
      <c r="WW27" s="16"/>
      <c r="WX27" s="16"/>
      <c r="WY27" s="16"/>
      <c r="WZ27" s="16"/>
      <c r="XA27" s="16"/>
      <c r="XB27" s="16"/>
      <c r="XC27" s="16"/>
      <c r="XD27" s="16"/>
      <c r="XE27" s="16"/>
      <c r="XF27" s="16"/>
      <c r="XG27" s="16"/>
      <c r="XH27" s="16"/>
      <c r="XI27" s="16"/>
      <c r="XJ27" s="16"/>
      <c r="XK27" s="16"/>
      <c r="XL27" s="16"/>
      <c r="XM27" s="16"/>
      <c r="XN27" s="16"/>
      <c r="XO27" s="16"/>
      <c r="XP27" s="16"/>
      <c r="XQ27" s="16"/>
      <c r="XR27" s="16"/>
      <c r="XS27" s="16"/>
      <c r="XT27" s="16"/>
      <c r="XU27" s="16"/>
      <c r="XV27" s="16"/>
      <c r="XW27" s="16"/>
      <c r="XX27" s="16"/>
      <c r="XY27" s="16"/>
      <c r="XZ27" s="16"/>
      <c r="YA27" s="16"/>
      <c r="YB27" s="16"/>
      <c r="YC27" s="16"/>
      <c r="YD27" s="16"/>
      <c r="YE27" s="16"/>
      <c r="YF27" s="16"/>
      <c r="YG27" s="16"/>
      <c r="YH27" s="16"/>
      <c r="YI27" s="16"/>
      <c r="YJ27" s="16"/>
      <c r="YK27" s="16"/>
      <c r="YL27" s="16"/>
      <c r="YM27" s="16"/>
      <c r="YN27" s="16"/>
      <c r="YO27" s="16"/>
      <c r="YP27" s="16"/>
      <c r="YQ27" s="16"/>
      <c r="YR27" s="16"/>
      <c r="YS27" s="16"/>
      <c r="YT27" s="16"/>
      <c r="YU27" s="16"/>
      <c r="YV27" s="16"/>
      <c r="YW27" s="16"/>
      <c r="YX27" s="16"/>
      <c r="YY27" s="16"/>
      <c r="YZ27" s="16"/>
      <c r="ZA27" s="16"/>
      <c r="ZB27" s="16"/>
      <c r="ZC27" s="16"/>
      <c r="ZD27" s="16"/>
      <c r="ZE27" s="16"/>
      <c r="ZF27" s="16"/>
      <c r="ZG27" s="16"/>
      <c r="ZH27" s="16"/>
      <c r="ZI27" s="16"/>
      <c r="ZJ27" s="16"/>
      <c r="ZK27" s="16"/>
      <c r="ZL27" s="16"/>
      <c r="ZM27" s="16"/>
      <c r="ZN27" s="16"/>
      <c r="ZO27" s="16"/>
      <c r="ZP27" s="16"/>
      <c r="ZQ27" s="16"/>
      <c r="ZR27" s="16"/>
      <c r="ZS27" s="16"/>
      <c r="ZT27" s="16"/>
      <c r="ZU27" s="16"/>
      <c r="ZV27" s="16"/>
      <c r="ZW27" s="16"/>
      <c r="ZX27" s="16"/>
      <c r="ZY27" s="16"/>
      <c r="ZZ27" s="16"/>
      <c r="AAA27" s="16"/>
      <c r="AAB27" s="16"/>
      <c r="AAC27" s="16"/>
      <c r="AAD27" s="16"/>
      <c r="AAE27" s="16"/>
      <c r="AAF27" s="16"/>
      <c r="AAG27" s="16"/>
      <c r="AAH27" s="16"/>
      <c r="AAI27" s="16"/>
      <c r="AAJ27" s="16"/>
      <c r="AAK27" s="16"/>
      <c r="AAL27" s="16"/>
      <c r="AAM27" s="16"/>
      <c r="AAN27" s="16"/>
      <c r="AAO27" s="16"/>
      <c r="AAP27" s="16"/>
      <c r="AAQ27" s="16"/>
      <c r="AAR27" s="16"/>
      <c r="AAS27" s="16"/>
      <c r="AAT27" s="16"/>
      <c r="AAU27" s="16"/>
      <c r="AAV27" s="16"/>
      <c r="AAW27" s="16"/>
      <c r="AAX27" s="16"/>
      <c r="AAY27" s="16"/>
      <c r="AAZ27" s="16"/>
      <c r="ABA27" s="16"/>
      <c r="ABB27" s="16"/>
      <c r="ABC27" s="16"/>
      <c r="ABD27" s="16"/>
      <c r="ABE27" s="16"/>
      <c r="ABF27" s="16"/>
      <c r="ABG27" s="16"/>
      <c r="ABH27" s="16"/>
      <c r="ABI27" s="16"/>
      <c r="ABJ27" s="16"/>
      <c r="ABK27" s="16"/>
      <c r="ABL27" s="16"/>
      <c r="ABM27" s="16"/>
      <c r="ABN27" s="16"/>
      <c r="ABO27" s="16"/>
      <c r="ABP27" s="16"/>
      <c r="ABQ27" s="16"/>
      <c r="ABR27" s="16"/>
      <c r="ABS27" s="16"/>
      <c r="ABT27" s="16"/>
      <c r="ABU27" s="16"/>
      <c r="ABV27" s="16"/>
      <c r="ABW27" s="16"/>
      <c r="ABX27" s="16"/>
      <c r="ABY27" s="16"/>
      <c r="ABZ27" s="16"/>
      <c r="ACA27" s="16"/>
      <c r="ACB27" s="16"/>
      <c r="ACC27" s="16"/>
      <c r="ACD27" s="16"/>
      <c r="ACE27" s="16"/>
      <c r="ACF27" s="16"/>
      <c r="ACG27" s="16"/>
      <c r="ACH27" s="16"/>
      <c r="ACI27" s="16"/>
      <c r="ACJ27" s="16"/>
      <c r="ACK27" s="16"/>
      <c r="ACL27" s="16"/>
      <c r="ACM27" s="16"/>
      <c r="ACN27" s="16"/>
      <c r="ACO27" s="16"/>
      <c r="ACP27" s="16"/>
      <c r="ACQ27" s="16"/>
      <c r="ACR27" s="16"/>
      <c r="ACS27" s="16"/>
      <c r="ACT27" s="16"/>
      <c r="ACU27" s="16"/>
      <c r="ACV27" s="16"/>
      <c r="ACW27" s="16"/>
      <c r="ACX27" s="16"/>
      <c r="ACY27" s="16"/>
      <c r="ACZ27" s="16"/>
      <c r="ADA27" s="16"/>
      <c r="ADB27" s="16"/>
      <c r="ADC27" s="16"/>
      <c r="ADD27" s="16"/>
      <c r="ADE27" s="16"/>
      <c r="ADF27" s="16"/>
      <c r="ADG27" s="16"/>
      <c r="ADH27" s="16"/>
      <c r="ADI27" s="16"/>
      <c r="ADJ27" s="16"/>
      <c r="ADK27" s="16"/>
      <c r="ADL27" s="16"/>
      <c r="ADM27" s="16"/>
      <c r="ADN27" s="16"/>
      <c r="ADO27" s="16"/>
      <c r="ADP27" s="16"/>
      <c r="ADQ27" s="16"/>
      <c r="ADR27" s="16"/>
      <c r="ADS27" s="16"/>
      <c r="ADT27" s="16"/>
      <c r="ADU27" s="16"/>
      <c r="ADV27" s="16"/>
      <c r="ADW27" s="16"/>
      <c r="ADX27" s="16"/>
      <c r="ADY27" s="16"/>
      <c r="ADZ27" s="16"/>
      <c r="AEA27" s="16"/>
      <c r="AEB27" s="16"/>
      <c r="AEC27" s="16"/>
      <c r="AED27" s="16"/>
      <c r="AEE27" s="16"/>
      <c r="AEF27" s="16"/>
      <c r="AEG27" s="16"/>
      <c r="AEH27" s="16"/>
      <c r="AEI27" s="16"/>
      <c r="AEJ27" s="16"/>
      <c r="AEK27" s="16"/>
      <c r="AEL27" s="16"/>
      <c r="AEM27" s="16"/>
      <c r="AEN27" s="16"/>
      <c r="AEO27" s="16"/>
      <c r="AEP27" s="16"/>
      <c r="AEQ27" s="16"/>
      <c r="AER27" s="16"/>
      <c r="AES27" s="16"/>
      <c r="AET27" s="16"/>
      <c r="AEU27" s="16"/>
      <c r="AEV27" s="16"/>
      <c r="AEW27" s="16"/>
      <c r="AEX27" s="16"/>
      <c r="AEY27" s="16"/>
      <c r="AEZ27" s="16"/>
      <c r="AFA27" s="16"/>
      <c r="AFB27" s="16"/>
      <c r="AFC27" s="16"/>
      <c r="AFD27" s="16"/>
      <c r="AFE27" s="16"/>
      <c r="AFF27" s="16"/>
      <c r="AFG27" s="16"/>
      <c r="AFH27" s="16"/>
      <c r="AFI27" s="16"/>
      <c r="AFJ27" s="16"/>
      <c r="AFK27" s="16"/>
      <c r="AFL27" s="16"/>
      <c r="AFM27" s="16"/>
      <c r="AFN27" s="16"/>
      <c r="AFO27" s="16"/>
      <c r="AFP27" s="16"/>
      <c r="AFQ27" s="16"/>
      <c r="AFR27" s="16"/>
      <c r="AFS27" s="16"/>
      <c r="AFT27" s="16"/>
      <c r="AFU27" s="16"/>
      <c r="AFV27" s="16"/>
      <c r="AFW27" s="16"/>
      <c r="AFX27" s="16"/>
      <c r="AFY27" s="16"/>
      <c r="AFZ27" s="16"/>
      <c r="AGA27" s="16"/>
      <c r="AGB27" s="16"/>
      <c r="AGC27" s="16"/>
      <c r="AGD27" s="16"/>
      <c r="AGE27" s="16"/>
      <c r="AGF27" s="16"/>
      <c r="AGG27" s="16"/>
      <c r="AGH27" s="16"/>
      <c r="AGI27" s="16"/>
      <c r="AGJ27" s="16"/>
      <c r="AGK27" s="16"/>
      <c r="AGL27" s="16"/>
      <c r="AGM27" s="16"/>
      <c r="AGN27" s="16"/>
      <c r="AGO27" s="16"/>
      <c r="AGP27" s="16"/>
      <c r="AGQ27" s="16"/>
      <c r="AGR27" s="16"/>
      <c r="AGS27" s="16"/>
      <c r="AGT27" s="16"/>
      <c r="AGU27" s="16"/>
      <c r="AGV27" s="16"/>
      <c r="AGW27" s="16"/>
      <c r="AGX27" s="16"/>
      <c r="AGY27" s="16"/>
      <c r="AGZ27" s="16"/>
      <c r="AHA27" s="16"/>
      <c r="AHB27" s="16"/>
      <c r="AHC27" s="16"/>
      <c r="AHD27" s="16"/>
      <c r="AHE27" s="16"/>
      <c r="AHF27" s="16"/>
      <c r="AHG27" s="16"/>
      <c r="AHH27" s="16"/>
      <c r="AHI27" s="16"/>
      <c r="AHJ27" s="16"/>
      <c r="AHK27" s="16"/>
      <c r="AHL27" s="16"/>
      <c r="AHM27" s="16"/>
      <c r="AHN27" s="16"/>
      <c r="AHO27" s="16"/>
      <c r="AHP27" s="16"/>
      <c r="AHQ27" s="16"/>
      <c r="AHR27" s="16"/>
      <c r="AHS27" s="16"/>
      <c r="AHT27" s="16"/>
      <c r="AHU27" s="16"/>
      <c r="AHV27" s="16"/>
      <c r="AHW27" s="16"/>
      <c r="AHX27" s="16"/>
      <c r="AHY27" s="16"/>
      <c r="AHZ27" s="16"/>
      <c r="AIA27" s="16"/>
      <c r="AIB27" s="16"/>
      <c r="AIC27" s="16"/>
      <c r="AID27" s="16"/>
      <c r="AIE27" s="16"/>
      <c r="AIF27" s="16"/>
      <c r="AIG27" s="16"/>
      <c r="AIH27" s="16"/>
      <c r="AII27" s="16"/>
      <c r="AIJ27" s="16"/>
      <c r="AIK27" s="16"/>
      <c r="AIL27" s="16"/>
      <c r="AIM27" s="16"/>
      <c r="AIN27" s="16"/>
      <c r="AIO27" s="16"/>
      <c r="AIP27" s="16"/>
      <c r="AIQ27" s="16"/>
      <c r="AIR27" s="16"/>
      <c r="AIS27" s="16"/>
      <c r="AIT27" s="16"/>
      <c r="AIU27" s="16"/>
      <c r="AIV27" s="16"/>
      <c r="AIW27" s="16"/>
      <c r="AIX27" s="16"/>
      <c r="AIY27" s="16"/>
      <c r="AIZ27" s="16"/>
      <c r="AJA27" s="16"/>
      <c r="AJB27" s="16"/>
      <c r="AJC27" s="16"/>
      <c r="AJD27" s="16"/>
      <c r="AJE27" s="16"/>
      <c r="AJF27" s="16"/>
      <c r="AJG27" s="16"/>
      <c r="AJH27" s="16"/>
      <c r="AJI27" s="16"/>
      <c r="AJJ27" s="16"/>
      <c r="AJK27" s="16"/>
      <c r="AJL27" s="16"/>
      <c r="AJM27" s="16"/>
      <c r="AJN27" s="16"/>
      <c r="AJO27" s="16"/>
      <c r="AJP27" s="16"/>
      <c r="AJQ27" s="16"/>
      <c r="AJR27" s="16"/>
      <c r="AJS27" s="16"/>
      <c r="AJT27" s="16"/>
      <c r="AJU27" s="16"/>
      <c r="AJV27" s="16"/>
      <c r="AJW27" s="16"/>
      <c r="AJX27" s="16"/>
      <c r="AJY27" s="16"/>
      <c r="AJZ27" s="16"/>
      <c r="AKA27" s="16"/>
      <c r="AKB27" s="16"/>
      <c r="AKC27" s="16"/>
      <c r="AKD27" s="16"/>
      <c r="AKE27" s="16"/>
      <c r="AKF27" s="16"/>
      <c r="AKG27" s="16"/>
      <c r="AKH27" s="16"/>
      <c r="AKI27" s="16"/>
      <c r="AKJ27" s="16"/>
      <c r="AKK27" s="16"/>
      <c r="AKL27" s="16"/>
      <c r="AKM27" s="16"/>
      <c r="AKN27" s="16"/>
      <c r="AKO27" s="16"/>
      <c r="AKP27" s="16"/>
      <c r="AKQ27" s="16"/>
      <c r="AKR27" s="16"/>
      <c r="AKS27" s="16"/>
      <c r="AKT27" s="16"/>
      <c r="AKU27" s="16"/>
      <c r="AKV27" s="16"/>
      <c r="AKW27" s="16"/>
      <c r="AKX27" s="16"/>
      <c r="AKY27" s="16"/>
      <c r="AKZ27" s="16"/>
      <c r="ALA27" s="16"/>
      <c r="ALB27" s="16"/>
      <c r="ALC27" s="16"/>
      <c r="ALD27" s="16"/>
      <c r="ALE27" s="16"/>
      <c r="ALF27" s="16"/>
    </row>
    <row r="28" spans="1:994" x14ac:dyDescent="0.25">
      <c r="A28" s="108">
        <v>43979</v>
      </c>
      <c r="B28" s="164" t="s">
        <v>133</v>
      </c>
      <c r="C28" s="165"/>
    </row>
    <row r="29" spans="1:994" x14ac:dyDescent="0.25">
      <c r="A29" s="16"/>
      <c r="B29" s="165" t="s">
        <v>125</v>
      </c>
      <c r="C29" s="163">
        <v>43980</v>
      </c>
      <c r="D29" s="16"/>
    </row>
  </sheetData>
  <mergeCells count="20">
    <mergeCell ref="A6:A7"/>
    <mergeCell ref="B6:G6"/>
    <mergeCell ref="O6:U6"/>
    <mergeCell ref="V6:AB6"/>
    <mergeCell ref="AC6:AI6"/>
    <mergeCell ref="H6:N6"/>
    <mergeCell ref="DP6:DV6"/>
    <mergeCell ref="O5:DO5"/>
    <mergeCell ref="AQ6:AW6"/>
    <mergeCell ref="AX6:BD6"/>
    <mergeCell ref="BE6:BK6"/>
    <mergeCell ref="BL6:BR6"/>
    <mergeCell ref="BS6:BY6"/>
    <mergeCell ref="BZ6:CF6"/>
    <mergeCell ref="AJ6:AP6"/>
    <mergeCell ref="CG6:CM6"/>
    <mergeCell ref="CN6:CT6"/>
    <mergeCell ref="CU6:DA6"/>
    <mergeCell ref="DB6:DH6"/>
    <mergeCell ref="DI6:DO6"/>
  </mergeCells>
  <hyperlinks>
    <hyperlink ref="B27" r:id="rId1"/>
  </hyperlinks>
  <pageMargins left="0.75" right="0.75" top="1" bottom="1" header="0.5" footer="0.5"/>
  <pageSetup paperSize="9" orientation="portrait" horizontalDpi="4294967292" verticalDpi="4294967292" r:id="rId2"/>
  <ignoredErrors>
    <ignoredError sqref="F8:F18 AD20 N20 U20 AB20"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24"/>
  <sheetViews>
    <sheetView showGridLines="0" workbookViewId="0">
      <selection activeCell="B16" sqref="B16"/>
    </sheetView>
  </sheetViews>
  <sheetFormatPr baseColWidth="10" defaultRowHeight="15.75" x14ac:dyDescent="0.25"/>
  <cols>
    <col min="1" max="1" width="10.5" customWidth="1"/>
    <col min="2" max="2" width="14.75" customWidth="1"/>
    <col min="3" max="3" width="16.25" customWidth="1"/>
    <col min="4" max="4" width="13.5" customWidth="1"/>
    <col min="5" max="5" width="12.5" customWidth="1"/>
    <col min="6" max="7" width="8.875" style="99" customWidth="1"/>
    <col min="8" max="8" width="8.875" customWidth="1"/>
    <col min="10" max="11" width="11" style="99"/>
    <col min="13" max="13" width="11" style="99"/>
  </cols>
  <sheetData>
    <row r="1" spans="1:881" s="3" customFormat="1" ht="18.75" x14ac:dyDescent="0.3">
      <c r="A1" s="1" t="s">
        <v>50</v>
      </c>
      <c r="B1" s="1"/>
      <c r="C1" s="2"/>
      <c r="D1" s="2"/>
      <c r="E1" s="2"/>
      <c r="F1" s="1"/>
      <c r="G1" s="1"/>
      <c r="H1" s="2"/>
      <c r="I1" s="2"/>
      <c r="J1" s="1"/>
      <c r="K1" s="1"/>
      <c r="L1" s="2"/>
      <c r="M1" s="1"/>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row>
    <row r="2" spans="1:881" s="3" customFormat="1" ht="18.75" x14ac:dyDescent="0.3">
      <c r="A2" s="5" t="s">
        <v>62</v>
      </c>
      <c r="B2" s="5"/>
      <c r="F2" s="97"/>
      <c r="G2" s="97"/>
      <c r="J2" s="97"/>
      <c r="K2" s="97"/>
      <c r="M2" s="97"/>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row>
    <row r="3" spans="1:881" s="6" customFormat="1" ht="12.75" x14ac:dyDescent="0.2">
      <c r="A3" s="4" t="s">
        <v>0</v>
      </c>
      <c r="B3" s="4"/>
      <c r="C3" s="5"/>
      <c r="D3" s="5"/>
      <c r="E3" s="5"/>
      <c r="F3" s="98"/>
      <c r="G3" s="98"/>
      <c r="H3" s="5"/>
      <c r="I3" s="5"/>
      <c r="J3" s="98"/>
      <c r="K3" s="98"/>
      <c r="L3" s="5"/>
      <c r="M3" s="98"/>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row>
    <row r="4" spans="1:881" s="6" customFormat="1" x14ac:dyDescent="0.25">
      <c r="A4" s="5"/>
      <c r="B4" s="5"/>
      <c r="C4" s="5"/>
      <c r="D4" s="5"/>
      <c r="E4" s="5"/>
      <c r="F4" s="98"/>
      <c r="G4"/>
      <c r="H4"/>
      <c r="I4"/>
      <c r="J4"/>
      <c r="K4"/>
      <c r="L4"/>
      <c r="M4"/>
      <c r="N4"/>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row>
    <row r="6" spans="1:881" s="89" customFormat="1" x14ac:dyDescent="0.25">
      <c r="A6" s="214" t="s">
        <v>66</v>
      </c>
      <c r="B6" s="214" t="s">
        <v>44</v>
      </c>
      <c r="C6" s="211" t="s">
        <v>67</v>
      </c>
      <c r="D6" s="212"/>
      <c r="E6" s="212"/>
      <c r="F6" s="213"/>
      <c r="G6" s="214" t="s">
        <v>54</v>
      </c>
      <c r="H6" s="211" t="s">
        <v>70</v>
      </c>
      <c r="I6" s="212"/>
      <c r="J6" s="213"/>
      <c r="K6" s="214" t="s">
        <v>40</v>
      </c>
      <c r="L6" s="216" t="s">
        <v>57</v>
      </c>
      <c r="M6" s="214" t="s">
        <v>8</v>
      </c>
    </row>
    <row r="7" spans="1:881" s="91" customFormat="1" ht="51" x14ac:dyDescent="0.25">
      <c r="A7" s="215"/>
      <c r="B7" s="215"/>
      <c r="C7" s="92" t="s">
        <v>51</v>
      </c>
      <c r="D7" s="93" t="s">
        <v>52</v>
      </c>
      <c r="E7" s="93" t="s">
        <v>53</v>
      </c>
      <c r="F7" s="94" t="s">
        <v>68</v>
      </c>
      <c r="G7" s="215"/>
      <c r="H7" s="92" t="s">
        <v>55</v>
      </c>
      <c r="I7" s="93" t="s">
        <v>56</v>
      </c>
      <c r="J7" s="94" t="s">
        <v>69</v>
      </c>
      <c r="K7" s="215"/>
      <c r="L7" s="217"/>
      <c r="M7" s="215"/>
      <c r="N7" s="90"/>
    </row>
    <row r="8" spans="1:881" s="91" customFormat="1" x14ac:dyDescent="0.25">
      <c r="A8" s="174">
        <v>43979</v>
      </c>
      <c r="B8" s="175">
        <v>43974</v>
      </c>
      <c r="C8" s="176">
        <v>52631</v>
      </c>
      <c r="D8" s="177">
        <v>3185</v>
      </c>
      <c r="E8" s="177">
        <v>87</v>
      </c>
      <c r="F8" s="113">
        <f t="shared" ref="F8:F14" si="0">SUM(C8:E8)</f>
        <v>55903</v>
      </c>
      <c r="G8" s="169">
        <v>4247</v>
      </c>
      <c r="H8" s="176">
        <v>1571</v>
      </c>
      <c r="I8" s="177">
        <v>18512</v>
      </c>
      <c r="J8" s="113">
        <f t="shared" ref="J8:J14" si="1">SUM(H8:I8)</f>
        <v>20083</v>
      </c>
      <c r="K8" s="169">
        <v>1110</v>
      </c>
      <c r="L8" s="177">
        <v>29</v>
      </c>
      <c r="M8" s="101">
        <f t="shared" ref="M8:M9" si="2">F8+G8+J8+K8+L8</f>
        <v>81372</v>
      </c>
      <c r="N8" s="90"/>
    </row>
    <row r="9" spans="1:881" s="91" customFormat="1" x14ac:dyDescent="0.25">
      <c r="A9" s="158">
        <v>43971</v>
      </c>
      <c r="B9" s="159">
        <v>43967</v>
      </c>
      <c r="C9" s="111">
        <v>45103</v>
      </c>
      <c r="D9" s="112">
        <v>2751</v>
      </c>
      <c r="E9" s="112">
        <v>76</v>
      </c>
      <c r="F9" s="113">
        <f t="shared" si="0"/>
        <v>47930</v>
      </c>
      <c r="G9" s="114">
        <v>3795</v>
      </c>
      <c r="H9" s="111">
        <v>1219</v>
      </c>
      <c r="I9" s="112">
        <v>15119</v>
      </c>
      <c r="J9" s="113">
        <f t="shared" si="1"/>
        <v>16338</v>
      </c>
      <c r="K9" s="114">
        <v>910</v>
      </c>
      <c r="L9" s="112">
        <v>25</v>
      </c>
      <c r="M9" s="101">
        <f t="shared" si="2"/>
        <v>68998</v>
      </c>
      <c r="N9" s="90"/>
    </row>
    <row r="10" spans="1:881" x14ac:dyDescent="0.25">
      <c r="A10" s="158">
        <v>43965</v>
      </c>
      <c r="B10" s="159">
        <v>43960</v>
      </c>
      <c r="C10" s="111">
        <v>36525</v>
      </c>
      <c r="D10" s="112">
        <v>2303</v>
      </c>
      <c r="E10" s="112">
        <v>64</v>
      </c>
      <c r="F10" s="113">
        <f t="shared" si="0"/>
        <v>38892</v>
      </c>
      <c r="G10" s="114">
        <v>3267</v>
      </c>
      <c r="H10" s="111">
        <v>886</v>
      </c>
      <c r="I10" s="112">
        <v>11091</v>
      </c>
      <c r="J10" s="113">
        <f t="shared" si="1"/>
        <v>11977</v>
      </c>
      <c r="K10" s="114">
        <v>707</v>
      </c>
      <c r="L10" s="112">
        <v>18</v>
      </c>
      <c r="M10" s="101">
        <f t="shared" ref="M10:M13" si="3">F10+G10+J10+K10+L10</f>
        <v>54861</v>
      </c>
    </row>
    <row r="11" spans="1:881" x14ac:dyDescent="0.25">
      <c r="A11" s="87">
        <v>43959</v>
      </c>
      <c r="B11" s="105">
        <v>43953</v>
      </c>
      <c r="C11" s="111">
        <v>29583</v>
      </c>
      <c r="D11" s="112">
        <v>1945</v>
      </c>
      <c r="E11" s="112">
        <v>53</v>
      </c>
      <c r="F11" s="113">
        <f t="shared" si="0"/>
        <v>31581</v>
      </c>
      <c r="G11" s="114">
        <v>2837</v>
      </c>
      <c r="H11" s="111">
        <v>637</v>
      </c>
      <c r="I11" s="112">
        <v>8413</v>
      </c>
      <c r="J11" s="113">
        <f t="shared" si="1"/>
        <v>9050</v>
      </c>
      <c r="K11" s="114">
        <v>540</v>
      </c>
      <c r="L11" s="112">
        <v>8</v>
      </c>
      <c r="M11" s="101">
        <f t="shared" si="3"/>
        <v>44016</v>
      </c>
    </row>
    <row r="12" spans="1:881" x14ac:dyDescent="0.25">
      <c r="A12" s="87">
        <v>43957</v>
      </c>
      <c r="B12" s="105">
        <v>43946</v>
      </c>
      <c r="C12" s="95">
        <v>25331</v>
      </c>
      <c r="D12" s="85">
        <v>1743</v>
      </c>
      <c r="E12" s="85">
        <v>47</v>
      </c>
      <c r="F12" s="100">
        <f t="shared" si="0"/>
        <v>27121</v>
      </c>
      <c r="G12" s="101">
        <v>2552</v>
      </c>
      <c r="H12" s="95">
        <v>479</v>
      </c>
      <c r="I12" s="85">
        <v>6723</v>
      </c>
      <c r="J12" s="100">
        <f t="shared" si="1"/>
        <v>7202</v>
      </c>
      <c r="K12" s="101">
        <v>426</v>
      </c>
      <c r="L12" s="85">
        <v>7</v>
      </c>
      <c r="M12" s="101">
        <f t="shared" si="3"/>
        <v>37308</v>
      </c>
    </row>
    <row r="13" spans="1:881" x14ac:dyDescent="0.25">
      <c r="A13" s="87">
        <v>43945</v>
      </c>
      <c r="B13" s="105">
        <v>43939</v>
      </c>
      <c r="C13" s="95">
        <v>17063</v>
      </c>
      <c r="D13" s="85">
        <v>1286</v>
      </c>
      <c r="E13" s="85">
        <v>28</v>
      </c>
      <c r="F13" s="100">
        <f t="shared" si="0"/>
        <v>18377</v>
      </c>
      <c r="G13" s="101">
        <v>1831</v>
      </c>
      <c r="H13" s="95">
        <v>286</v>
      </c>
      <c r="I13" s="85">
        <v>3818</v>
      </c>
      <c r="J13" s="100">
        <f t="shared" si="1"/>
        <v>4104</v>
      </c>
      <c r="K13" s="101">
        <v>240</v>
      </c>
      <c r="L13" s="85">
        <v>3</v>
      </c>
      <c r="M13" s="101">
        <f t="shared" si="3"/>
        <v>24555</v>
      </c>
    </row>
    <row r="14" spans="1:881" x14ac:dyDescent="0.25">
      <c r="A14" s="88">
        <v>43938</v>
      </c>
      <c r="B14" s="106">
        <v>43932</v>
      </c>
      <c r="C14" s="96">
        <v>9385</v>
      </c>
      <c r="D14" s="86">
        <v>788</v>
      </c>
      <c r="E14" s="86">
        <v>19</v>
      </c>
      <c r="F14" s="102">
        <f t="shared" si="0"/>
        <v>10192</v>
      </c>
      <c r="G14" s="103">
        <v>1140</v>
      </c>
      <c r="H14" s="96">
        <v>140</v>
      </c>
      <c r="I14" s="86">
        <v>1550</v>
      </c>
      <c r="J14" s="102">
        <f t="shared" si="1"/>
        <v>1690</v>
      </c>
      <c r="K14" s="103">
        <v>107</v>
      </c>
      <c r="L14" s="86">
        <v>1</v>
      </c>
      <c r="M14" s="104">
        <f>F14+G14+J14+K14+L14</f>
        <v>13130</v>
      </c>
    </row>
    <row r="15" spans="1:881" x14ac:dyDescent="0.25">
      <c r="A15" s="49" t="s">
        <v>58</v>
      </c>
    </row>
    <row r="16" spans="1:881" x14ac:dyDescent="0.25">
      <c r="A16" s="16" t="s">
        <v>71</v>
      </c>
      <c r="B16" s="19" t="s">
        <v>25</v>
      </c>
    </row>
    <row r="17" spans="1:2" x14ac:dyDescent="0.25">
      <c r="A17" s="120" t="s">
        <v>81</v>
      </c>
      <c r="B17" s="120" t="s">
        <v>72</v>
      </c>
    </row>
    <row r="18" spans="1:2" x14ac:dyDescent="0.25">
      <c r="A18" s="121">
        <v>43979</v>
      </c>
      <c r="B18" s="118" t="s">
        <v>136</v>
      </c>
    </row>
    <row r="19" spans="1:2" x14ac:dyDescent="0.25">
      <c r="A19" s="121">
        <v>43971</v>
      </c>
      <c r="B19" s="118" t="s">
        <v>116</v>
      </c>
    </row>
    <row r="20" spans="1:2" x14ac:dyDescent="0.25">
      <c r="A20" s="121">
        <v>43965</v>
      </c>
      <c r="B20" s="118" t="s">
        <v>76</v>
      </c>
    </row>
    <row r="21" spans="1:2" x14ac:dyDescent="0.25">
      <c r="A21" s="108">
        <v>43959</v>
      </c>
      <c r="B21" s="118" t="s">
        <v>77</v>
      </c>
    </row>
    <row r="22" spans="1:2" x14ac:dyDescent="0.25">
      <c r="A22" s="108">
        <v>43957</v>
      </c>
      <c r="B22" s="118" t="s">
        <v>78</v>
      </c>
    </row>
    <row r="23" spans="1:2" x14ac:dyDescent="0.25">
      <c r="A23" s="108">
        <v>43945</v>
      </c>
      <c r="B23" s="119" t="s">
        <v>79</v>
      </c>
    </row>
    <row r="24" spans="1:2" x14ac:dyDescent="0.25">
      <c r="A24" s="108">
        <v>43938</v>
      </c>
      <c r="B24" s="119" t="s">
        <v>80</v>
      </c>
    </row>
  </sheetData>
  <mergeCells count="8">
    <mergeCell ref="H6:J6"/>
    <mergeCell ref="K6:K7"/>
    <mergeCell ref="L6:L7"/>
    <mergeCell ref="M6:M7"/>
    <mergeCell ref="A6:A7"/>
    <mergeCell ref="B6:B7"/>
    <mergeCell ref="C6:F6"/>
    <mergeCell ref="G6:G7"/>
  </mergeCells>
  <hyperlinks>
    <hyperlink ref="B16" r:id="rId1"/>
  </hyperlinks>
  <pageMargins left="0.75" right="0.75" top="1" bottom="1" header="0.5" footer="0.5"/>
  <pageSetup paperSize="9" orientation="portrait" horizontalDpi="4294967292" verticalDpi="4294967292" r:id="rId2"/>
  <ignoredErrors>
    <ignoredError sqref="F10:F14 J8:J14 F8:F9" formulaRange="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65"/>
  <sheetViews>
    <sheetView tabSelected="1" topLeftCell="A46" zoomScale="90" zoomScaleNormal="90" workbookViewId="0">
      <selection activeCell="B35" sqref="B35"/>
    </sheetView>
  </sheetViews>
  <sheetFormatPr baseColWidth="10" defaultRowHeight="15.75" x14ac:dyDescent="0.25"/>
  <cols>
    <col min="1" max="8" width="14.25" style="11" customWidth="1"/>
    <col min="9" max="10" width="12.5" style="11" customWidth="1"/>
    <col min="11" max="11" width="11.375" style="11" customWidth="1"/>
    <col min="12" max="12" width="12.375" style="11" customWidth="1"/>
    <col min="13" max="13" width="11.125" style="11" customWidth="1"/>
    <col min="14" max="14" width="11" style="27"/>
    <col min="15" max="15" width="12.5" style="27" customWidth="1"/>
    <col min="16" max="17" width="11" style="27"/>
    <col min="18" max="25" width="11" style="11"/>
  </cols>
  <sheetData>
    <row r="1" spans="1:23" ht="21" x14ac:dyDescent="0.35">
      <c r="A1" s="20" t="s">
        <v>111</v>
      </c>
      <c r="B1" s="20"/>
      <c r="C1" s="20"/>
      <c r="D1" s="20"/>
      <c r="E1" s="20"/>
      <c r="F1" s="20"/>
      <c r="G1" s="20"/>
      <c r="H1" s="20"/>
      <c r="I1" s="20"/>
      <c r="J1" s="20"/>
      <c r="K1" s="20"/>
      <c r="M1" s="21"/>
      <c r="N1" s="14"/>
      <c r="O1" s="14"/>
      <c r="P1" s="14"/>
      <c r="Q1" s="14"/>
    </row>
    <row r="2" spans="1:23" ht="15.75" customHeight="1" x14ac:dyDescent="0.25">
      <c r="A2" s="126" t="s">
        <v>112</v>
      </c>
      <c r="B2" s="126"/>
      <c r="C2" s="126"/>
      <c r="D2" s="126"/>
      <c r="E2" s="126"/>
      <c r="F2" s="126"/>
      <c r="G2" s="126"/>
      <c r="H2" s="125"/>
      <c r="I2" s="22"/>
      <c r="J2" s="22"/>
      <c r="K2" s="12"/>
      <c r="L2" s="12"/>
      <c r="M2" s="12"/>
      <c r="N2" s="12"/>
      <c r="O2" s="12"/>
      <c r="P2" s="12"/>
      <c r="Q2" s="12"/>
      <c r="R2" s="40"/>
      <c r="S2" s="40"/>
      <c r="T2" s="40"/>
      <c r="U2" s="40"/>
      <c r="V2" s="40"/>
    </row>
    <row r="3" spans="1:23" x14ac:dyDescent="0.25">
      <c r="A3" s="23" t="s">
        <v>0</v>
      </c>
      <c r="B3" s="23"/>
      <c r="C3" s="23"/>
      <c r="D3" s="23"/>
      <c r="E3" s="23"/>
      <c r="F3" s="23"/>
      <c r="G3" s="23"/>
      <c r="H3" s="23"/>
      <c r="I3" s="23"/>
      <c r="J3" s="23"/>
      <c r="K3" s="23"/>
      <c r="M3" s="6"/>
      <c r="N3" s="6"/>
      <c r="O3" s="6"/>
      <c r="P3" s="5"/>
      <c r="Q3" s="5"/>
    </row>
    <row r="4" spans="1:23" x14ac:dyDescent="0.25">
      <c r="A4" s="23"/>
      <c r="B4" s="23"/>
      <c r="C4" s="23"/>
      <c r="D4" s="23"/>
      <c r="E4" s="23"/>
      <c r="F4" s="23"/>
      <c r="G4" s="23"/>
      <c r="H4" s="23"/>
      <c r="I4" s="23"/>
      <c r="J4" s="23"/>
      <c r="K4" s="23"/>
      <c r="M4" s="6"/>
      <c r="N4" s="6"/>
      <c r="O4" s="6"/>
      <c r="P4" s="5"/>
      <c r="Q4" s="5"/>
    </row>
    <row r="5" spans="1:23" x14ac:dyDescent="0.25">
      <c r="A5" s="23" t="s">
        <v>47</v>
      </c>
      <c r="B5" s="23"/>
      <c r="C5" s="23"/>
      <c r="D5" s="23"/>
      <c r="E5" s="23"/>
      <c r="F5" s="23"/>
      <c r="G5" s="23"/>
      <c r="H5" s="23"/>
      <c r="I5" s="23"/>
      <c r="J5" s="23"/>
      <c r="K5" s="23"/>
      <c r="M5" s="6"/>
      <c r="N5" s="6"/>
      <c r="O5" s="6"/>
      <c r="P5" s="5"/>
      <c r="Q5" s="5"/>
    </row>
    <row r="6" spans="1:23" s="15" customFormat="1" ht="15.75" customHeight="1" x14ac:dyDescent="0.2">
      <c r="A6" s="218" t="s">
        <v>44</v>
      </c>
      <c r="B6" s="221" t="s">
        <v>64</v>
      </c>
      <c r="C6" s="222"/>
      <c r="D6" s="222"/>
      <c r="E6" s="222"/>
      <c r="F6" s="222"/>
      <c r="G6" s="222"/>
      <c r="H6" s="222"/>
      <c r="I6" s="222"/>
      <c r="J6" s="222"/>
      <c r="K6" s="222"/>
      <c r="L6" s="222"/>
      <c r="M6" s="222"/>
      <c r="N6" s="223"/>
      <c r="O6" s="6"/>
      <c r="P6" s="16"/>
      <c r="Q6" s="16"/>
      <c r="R6" s="16"/>
      <c r="S6" s="16"/>
      <c r="T6" s="16"/>
      <c r="U6" s="16"/>
      <c r="V6" s="16"/>
      <c r="W6" s="16"/>
    </row>
    <row r="7" spans="1:23" s="15" customFormat="1" ht="25.5" customHeight="1" x14ac:dyDescent="0.2">
      <c r="A7" s="219"/>
      <c r="B7" s="198" t="s">
        <v>139</v>
      </c>
      <c r="C7" s="171" t="s">
        <v>137</v>
      </c>
      <c r="D7" s="170" t="s">
        <v>131</v>
      </c>
      <c r="E7" s="166" t="s">
        <v>128</v>
      </c>
      <c r="F7" s="162" t="s">
        <v>121</v>
      </c>
      <c r="G7" s="161" t="s">
        <v>119</v>
      </c>
      <c r="H7" s="140" t="s">
        <v>114</v>
      </c>
      <c r="I7" s="116" t="s">
        <v>98</v>
      </c>
      <c r="J7" s="115" t="s">
        <v>75</v>
      </c>
      <c r="K7" s="115" t="s">
        <v>74</v>
      </c>
      <c r="L7" s="115" t="s">
        <v>63</v>
      </c>
      <c r="M7" s="115" t="s">
        <v>45</v>
      </c>
      <c r="N7" s="115" t="s">
        <v>65</v>
      </c>
      <c r="O7" s="16"/>
      <c r="P7" s="16"/>
      <c r="Q7" s="16"/>
      <c r="R7" s="16"/>
      <c r="S7" s="16"/>
      <c r="T7" s="16"/>
      <c r="U7" s="16"/>
      <c r="V7" s="16"/>
      <c r="W7" s="16"/>
    </row>
    <row r="8" spans="1:23" s="15" customFormat="1" ht="10.5" customHeight="1" x14ac:dyDescent="0.2">
      <c r="A8" s="133" t="s">
        <v>142</v>
      </c>
      <c r="B8" s="173">
        <v>222</v>
      </c>
      <c r="C8" s="132"/>
      <c r="D8" s="132"/>
      <c r="E8" s="132"/>
      <c r="F8" s="132"/>
      <c r="G8" s="132"/>
      <c r="H8" s="132"/>
      <c r="I8" s="132"/>
      <c r="J8" s="132"/>
      <c r="K8" s="132"/>
      <c r="L8" s="132"/>
      <c r="M8" s="35"/>
      <c r="N8" s="35"/>
      <c r="O8" s="16"/>
      <c r="P8" s="16"/>
      <c r="Q8" s="16"/>
      <c r="R8" s="16"/>
      <c r="S8" s="16"/>
      <c r="T8" s="16"/>
      <c r="U8" s="16"/>
      <c r="V8" s="16"/>
      <c r="W8" s="16"/>
    </row>
    <row r="9" spans="1:23" s="15" customFormat="1" ht="15.75" customHeight="1" x14ac:dyDescent="0.2">
      <c r="A9" s="133" t="s">
        <v>124</v>
      </c>
      <c r="B9" s="173">
        <v>1688</v>
      </c>
      <c r="C9" s="173">
        <v>1180</v>
      </c>
      <c r="D9" s="173">
        <v>793</v>
      </c>
      <c r="E9" s="136" t="s">
        <v>130</v>
      </c>
      <c r="F9" s="136" t="s">
        <v>123</v>
      </c>
      <c r="G9" s="132"/>
      <c r="H9" s="132"/>
      <c r="I9" s="132"/>
      <c r="J9" s="132"/>
      <c r="K9" s="132"/>
      <c r="L9" s="132"/>
      <c r="M9" s="35"/>
      <c r="N9" s="35"/>
      <c r="O9" s="16"/>
      <c r="P9" s="16"/>
      <c r="Q9" s="16"/>
      <c r="R9" s="16"/>
      <c r="S9" s="16"/>
      <c r="T9" s="16"/>
      <c r="U9" s="16"/>
      <c r="V9" s="16"/>
      <c r="W9" s="16"/>
    </row>
    <row r="10" spans="1:23" s="15" customFormat="1" ht="15" customHeight="1" x14ac:dyDescent="0.2">
      <c r="A10" s="133" t="s">
        <v>99</v>
      </c>
      <c r="B10" s="173">
        <v>5786</v>
      </c>
      <c r="C10" s="173">
        <v>5370</v>
      </c>
      <c r="D10" s="173">
        <v>4582</v>
      </c>
      <c r="E10" s="136" t="s">
        <v>129</v>
      </c>
      <c r="F10" s="136" t="s">
        <v>122</v>
      </c>
      <c r="G10" s="136">
        <v>1915</v>
      </c>
      <c r="H10" s="136">
        <v>1207</v>
      </c>
      <c r="I10" s="136" t="s">
        <v>100</v>
      </c>
      <c r="J10" s="132"/>
      <c r="K10" s="132"/>
      <c r="L10" s="132"/>
      <c r="M10" s="35"/>
      <c r="N10" s="35"/>
      <c r="O10" s="16"/>
      <c r="P10" s="16"/>
      <c r="Q10" s="16"/>
      <c r="R10" s="16"/>
      <c r="S10" s="16"/>
    </row>
    <row r="11" spans="1:23" s="15" customFormat="1" ht="15.75" customHeight="1" x14ac:dyDescent="0.2">
      <c r="A11" s="31" t="s">
        <v>46</v>
      </c>
      <c r="B11" s="31">
        <v>9101</v>
      </c>
      <c r="C11" s="31">
        <v>8930</v>
      </c>
      <c r="D11" s="137">
        <v>8618</v>
      </c>
      <c r="E11" s="137">
        <v>7602</v>
      </c>
      <c r="F11" s="137">
        <v>7129</v>
      </c>
      <c r="G11" s="137">
        <v>6764</v>
      </c>
      <c r="H11" s="137">
        <v>5555</v>
      </c>
      <c r="I11" s="137">
        <v>2943</v>
      </c>
      <c r="J11" s="31">
        <v>2311</v>
      </c>
      <c r="K11" s="31">
        <v>1757</v>
      </c>
      <c r="L11" s="31"/>
      <c r="M11" s="35"/>
      <c r="N11" s="35"/>
      <c r="O11" s="16"/>
      <c r="P11" s="16"/>
      <c r="Q11" s="16"/>
      <c r="R11" s="16"/>
      <c r="S11" s="16"/>
    </row>
    <row r="12" spans="1:23" s="15" customFormat="1" ht="12.75" x14ac:dyDescent="0.2">
      <c r="A12" s="31" t="s">
        <v>39</v>
      </c>
      <c r="B12" s="31">
        <v>10467</v>
      </c>
      <c r="C12" s="31">
        <v>10327</v>
      </c>
      <c r="D12" s="137">
        <v>10202</v>
      </c>
      <c r="E12" s="137">
        <v>9706</v>
      </c>
      <c r="F12" s="137">
        <v>9541</v>
      </c>
      <c r="G12" s="137">
        <v>9359</v>
      </c>
      <c r="H12" s="137">
        <v>8771</v>
      </c>
      <c r="I12" s="137">
        <v>7069</v>
      </c>
      <c r="J12" s="31">
        <v>6464</v>
      </c>
      <c r="K12" s="31">
        <v>5484</v>
      </c>
      <c r="L12" s="31">
        <v>1635</v>
      </c>
      <c r="M12" s="34">
        <v>631</v>
      </c>
      <c r="N12" s="34"/>
      <c r="O12" s="16"/>
      <c r="P12" s="16"/>
      <c r="Q12" s="16"/>
      <c r="R12" s="16"/>
      <c r="S12" s="16"/>
    </row>
    <row r="13" spans="1:23" s="15" customFormat="1" ht="12.75" x14ac:dyDescent="0.2">
      <c r="A13" s="31" t="s">
        <v>38</v>
      </c>
      <c r="B13" s="31">
        <v>13263</v>
      </c>
      <c r="C13" s="31">
        <v>13208</v>
      </c>
      <c r="D13" s="137">
        <v>13146</v>
      </c>
      <c r="E13" s="137">
        <v>12663</v>
      </c>
      <c r="F13" s="137">
        <v>12566</v>
      </c>
      <c r="G13" s="137">
        <v>12457</v>
      </c>
      <c r="H13" s="137">
        <v>11731</v>
      </c>
      <c r="I13" s="137">
        <v>11049</v>
      </c>
      <c r="J13" s="31">
        <v>10760</v>
      </c>
      <c r="K13" s="31">
        <v>10115</v>
      </c>
      <c r="L13" s="31">
        <v>7875</v>
      </c>
      <c r="M13" s="34">
        <v>6692</v>
      </c>
      <c r="N13" s="34">
        <v>2167</v>
      </c>
      <c r="O13" s="16"/>
      <c r="P13" s="16"/>
      <c r="Q13" s="16"/>
      <c r="R13" s="16"/>
      <c r="S13" s="16"/>
    </row>
    <row r="14" spans="1:23" s="15" customFormat="1" ht="12.75" x14ac:dyDescent="0.2">
      <c r="A14" s="31" t="s">
        <v>37</v>
      </c>
      <c r="B14" s="31">
        <v>15823</v>
      </c>
      <c r="C14" s="31">
        <v>15787</v>
      </c>
      <c r="D14" s="137">
        <v>15739</v>
      </c>
      <c r="E14" s="137">
        <v>15443</v>
      </c>
      <c r="F14" s="137">
        <v>15398</v>
      </c>
      <c r="G14" s="137">
        <v>15311</v>
      </c>
      <c r="H14" s="137">
        <v>14693</v>
      </c>
      <c r="I14" s="137">
        <v>14243</v>
      </c>
      <c r="J14" s="31">
        <v>14077</v>
      </c>
      <c r="K14" s="31">
        <v>13635</v>
      </c>
      <c r="L14" s="31">
        <v>12556</v>
      </c>
      <c r="M14" s="34">
        <v>12037</v>
      </c>
      <c r="N14" s="34">
        <v>9333</v>
      </c>
      <c r="O14" s="16"/>
      <c r="P14" s="16"/>
      <c r="Q14" s="16"/>
      <c r="R14" s="16"/>
      <c r="S14" s="16"/>
    </row>
    <row r="15" spans="1:23" s="15" customFormat="1" ht="12.75" x14ac:dyDescent="0.2">
      <c r="A15" s="31" t="s">
        <v>36</v>
      </c>
      <c r="B15" s="31">
        <v>15381</v>
      </c>
      <c r="C15" s="31">
        <v>15347</v>
      </c>
      <c r="D15" s="137">
        <v>15320</v>
      </c>
      <c r="E15" s="137">
        <v>15184</v>
      </c>
      <c r="F15" s="137">
        <v>15143</v>
      </c>
      <c r="G15" s="137">
        <v>15031</v>
      </c>
      <c r="H15" s="137">
        <v>14536</v>
      </c>
      <c r="I15" s="137">
        <v>14361</v>
      </c>
      <c r="J15" s="31">
        <v>14287</v>
      </c>
      <c r="K15" s="31">
        <v>13883</v>
      </c>
      <c r="L15" s="31">
        <v>13261</v>
      </c>
      <c r="M15" s="34">
        <v>12986</v>
      </c>
      <c r="N15" s="34">
        <v>11864</v>
      </c>
      <c r="O15" s="16"/>
      <c r="P15" s="16"/>
      <c r="Q15" s="16"/>
      <c r="R15" s="16"/>
      <c r="S15" s="16"/>
    </row>
    <row r="16" spans="1:23" s="15" customFormat="1" ht="12.75" x14ac:dyDescent="0.2">
      <c r="A16" s="31" t="s">
        <v>35</v>
      </c>
      <c r="B16" s="31">
        <v>9370</v>
      </c>
      <c r="C16" s="31">
        <v>9362</v>
      </c>
      <c r="D16" s="137">
        <v>9345</v>
      </c>
      <c r="E16" s="137">
        <v>9296</v>
      </c>
      <c r="F16" s="137">
        <v>9279</v>
      </c>
      <c r="G16" s="137">
        <v>9215</v>
      </c>
      <c r="H16" s="137">
        <v>8974</v>
      </c>
      <c r="I16" s="137">
        <v>8921</v>
      </c>
      <c r="J16" s="31">
        <v>8893</v>
      </c>
      <c r="K16" s="31">
        <v>8662</v>
      </c>
      <c r="L16" s="31">
        <v>8437</v>
      </c>
      <c r="M16" s="34">
        <v>8333</v>
      </c>
      <c r="N16" s="34">
        <v>7932</v>
      </c>
      <c r="O16" s="16"/>
      <c r="P16" s="16"/>
      <c r="Q16" s="16"/>
      <c r="R16" s="16"/>
      <c r="S16" s="16"/>
    </row>
    <row r="17" spans="1:25" s="15" customFormat="1" ht="12.75" x14ac:dyDescent="0.2">
      <c r="A17" s="31" t="s">
        <v>34</v>
      </c>
      <c r="B17" s="31">
        <v>3002</v>
      </c>
      <c r="C17" s="31">
        <v>3000</v>
      </c>
      <c r="D17" s="137">
        <v>2997</v>
      </c>
      <c r="E17" s="137">
        <v>2992</v>
      </c>
      <c r="F17" s="137">
        <v>2989</v>
      </c>
      <c r="G17" s="137">
        <v>2964</v>
      </c>
      <c r="H17" s="137">
        <v>2918</v>
      </c>
      <c r="I17" s="137">
        <v>2900</v>
      </c>
      <c r="J17" s="31">
        <v>2897</v>
      </c>
      <c r="K17" s="31">
        <v>2837</v>
      </c>
      <c r="L17" s="31">
        <v>2771</v>
      </c>
      <c r="M17" s="34">
        <v>2751</v>
      </c>
      <c r="N17" s="34">
        <v>2659</v>
      </c>
      <c r="O17" s="16"/>
      <c r="P17" s="16"/>
      <c r="Q17" s="16"/>
      <c r="R17" s="16"/>
      <c r="S17" s="16"/>
    </row>
    <row r="18" spans="1:25" s="15" customFormat="1" ht="12.75" x14ac:dyDescent="0.2">
      <c r="A18" s="31" t="s">
        <v>33</v>
      </c>
      <c r="B18" s="31">
        <v>541</v>
      </c>
      <c r="C18" s="31">
        <v>540</v>
      </c>
      <c r="D18" s="137">
        <v>539</v>
      </c>
      <c r="E18" s="137">
        <v>536</v>
      </c>
      <c r="F18" s="137">
        <v>537</v>
      </c>
      <c r="G18" s="137">
        <v>532</v>
      </c>
      <c r="H18" s="137">
        <v>521</v>
      </c>
      <c r="I18" s="137">
        <v>517</v>
      </c>
      <c r="J18" s="31">
        <v>517</v>
      </c>
      <c r="K18" s="31">
        <v>511</v>
      </c>
      <c r="L18" s="31">
        <v>504</v>
      </c>
      <c r="M18" s="34">
        <v>499</v>
      </c>
      <c r="N18" s="34">
        <v>487</v>
      </c>
      <c r="O18" s="16"/>
      <c r="P18" s="16"/>
      <c r="Q18" s="16"/>
      <c r="R18" s="16"/>
      <c r="S18" s="16"/>
    </row>
    <row r="19" spans="1:25" s="15" customFormat="1" ht="12.75" x14ac:dyDescent="0.2">
      <c r="A19" s="31" t="s">
        <v>32</v>
      </c>
      <c r="B19" s="31">
        <v>51</v>
      </c>
      <c r="C19" s="31">
        <v>51</v>
      </c>
      <c r="D19" s="137">
        <v>51</v>
      </c>
      <c r="E19" s="137">
        <v>51</v>
      </c>
      <c r="F19" s="137">
        <v>51</v>
      </c>
      <c r="G19" s="137">
        <v>51</v>
      </c>
      <c r="H19" s="137">
        <v>51</v>
      </c>
      <c r="I19" s="137">
        <v>51</v>
      </c>
      <c r="J19" s="31">
        <v>51</v>
      </c>
      <c r="K19" s="31">
        <v>51</v>
      </c>
      <c r="L19" s="31">
        <v>50</v>
      </c>
      <c r="M19" s="34">
        <v>50</v>
      </c>
      <c r="N19" s="34">
        <v>49</v>
      </c>
      <c r="O19" s="16"/>
      <c r="P19" s="16"/>
      <c r="Q19" s="16"/>
      <c r="R19" s="16"/>
      <c r="S19" s="16"/>
    </row>
    <row r="20" spans="1:25" s="15" customFormat="1" ht="12.75" x14ac:dyDescent="0.2">
      <c r="A20" s="31" t="s">
        <v>31</v>
      </c>
      <c r="B20" s="31">
        <v>32</v>
      </c>
      <c r="C20" s="31">
        <v>32</v>
      </c>
      <c r="D20" s="137">
        <v>32</v>
      </c>
      <c r="E20" s="137">
        <v>32</v>
      </c>
      <c r="F20" s="137">
        <v>32</v>
      </c>
      <c r="G20" s="137">
        <v>32</v>
      </c>
      <c r="H20" s="137">
        <v>32</v>
      </c>
      <c r="I20" s="137">
        <v>32</v>
      </c>
      <c r="J20" s="31">
        <v>32</v>
      </c>
      <c r="K20" s="31">
        <v>32</v>
      </c>
      <c r="L20" s="31">
        <v>29</v>
      </c>
      <c r="M20" s="34">
        <v>29</v>
      </c>
      <c r="N20" s="34">
        <v>25</v>
      </c>
      <c r="O20" s="16"/>
      <c r="P20" s="16"/>
      <c r="Q20" s="16"/>
      <c r="R20" s="16"/>
      <c r="S20" s="16"/>
    </row>
    <row r="21" spans="1:25" s="15" customFormat="1" ht="12.75" x14ac:dyDescent="0.2">
      <c r="A21" s="31" t="s">
        <v>30</v>
      </c>
      <c r="B21" s="31">
        <v>5</v>
      </c>
      <c r="C21" s="31">
        <v>5</v>
      </c>
      <c r="D21" s="137">
        <v>5</v>
      </c>
      <c r="E21" s="137">
        <v>5</v>
      </c>
      <c r="F21" s="137">
        <v>5</v>
      </c>
      <c r="G21" s="137">
        <v>5</v>
      </c>
      <c r="H21" s="137">
        <v>6</v>
      </c>
      <c r="I21" s="137">
        <v>7</v>
      </c>
      <c r="J21" s="31">
        <v>7</v>
      </c>
      <c r="K21" s="31">
        <v>7</v>
      </c>
      <c r="L21" s="31">
        <v>7</v>
      </c>
      <c r="M21" s="34">
        <v>6</v>
      </c>
      <c r="N21" s="34">
        <v>5</v>
      </c>
      <c r="O21" s="16"/>
      <c r="P21" s="16"/>
      <c r="Q21" s="16"/>
      <c r="R21" s="16"/>
      <c r="S21" s="16"/>
    </row>
    <row r="22" spans="1:25" s="15" customFormat="1" ht="12.75" x14ac:dyDescent="0.2">
      <c r="A22" s="31" t="s">
        <v>29</v>
      </c>
      <c r="B22" s="31">
        <v>2</v>
      </c>
      <c r="C22" s="31">
        <v>2</v>
      </c>
      <c r="D22" s="137">
        <v>2</v>
      </c>
      <c r="E22" s="137">
        <v>2</v>
      </c>
      <c r="F22" s="137">
        <v>2</v>
      </c>
      <c r="G22" s="137">
        <v>2</v>
      </c>
      <c r="H22" s="137">
        <v>2</v>
      </c>
      <c r="I22" s="137">
        <v>2</v>
      </c>
      <c r="J22" s="31">
        <v>2</v>
      </c>
      <c r="K22" s="31">
        <v>2</v>
      </c>
      <c r="L22" s="31">
        <v>1</v>
      </c>
      <c r="M22" s="34">
        <v>1</v>
      </c>
      <c r="N22" s="34">
        <v>0</v>
      </c>
      <c r="O22" s="16"/>
      <c r="P22" s="16"/>
      <c r="Q22" s="16"/>
      <c r="R22" s="16"/>
      <c r="S22" s="16"/>
    </row>
    <row r="23" spans="1:25" s="15" customFormat="1" ht="12.75" x14ac:dyDescent="0.2">
      <c r="A23" s="31" t="s">
        <v>28</v>
      </c>
      <c r="B23" s="31">
        <v>0</v>
      </c>
      <c r="C23" s="31">
        <v>0</v>
      </c>
      <c r="D23" s="137">
        <v>0</v>
      </c>
      <c r="E23" s="137">
        <v>0</v>
      </c>
      <c r="F23" s="137">
        <v>0</v>
      </c>
      <c r="G23" s="137">
        <v>0</v>
      </c>
      <c r="H23" s="137">
        <v>0</v>
      </c>
      <c r="I23" s="137">
        <v>0</v>
      </c>
      <c r="J23" s="31">
        <v>0</v>
      </c>
      <c r="K23" s="31">
        <v>0</v>
      </c>
      <c r="L23" s="31">
        <v>0</v>
      </c>
      <c r="M23" s="34">
        <v>0</v>
      </c>
      <c r="N23" s="34">
        <v>0</v>
      </c>
      <c r="O23" s="16"/>
      <c r="P23" s="16"/>
      <c r="Q23" s="16"/>
      <c r="R23" s="16"/>
      <c r="S23" s="16"/>
    </row>
    <row r="24" spans="1:25" s="15" customFormat="1" ht="12.75" x14ac:dyDescent="0.2">
      <c r="A24" s="31" t="s">
        <v>27</v>
      </c>
      <c r="B24" s="31">
        <v>1</v>
      </c>
      <c r="C24" s="31">
        <v>1</v>
      </c>
      <c r="D24" s="137">
        <v>1</v>
      </c>
      <c r="E24" s="137">
        <v>1</v>
      </c>
      <c r="F24" s="137">
        <v>1</v>
      </c>
      <c r="G24" s="137">
        <v>1</v>
      </c>
      <c r="H24" s="137">
        <v>1</v>
      </c>
      <c r="I24" s="137">
        <v>1</v>
      </c>
      <c r="J24" s="31">
        <v>1</v>
      </c>
      <c r="K24" s="31">
        <v>1</v>
      </c>
      <c r="L24" s="31">
        <v>1</v>
      </c>
      <c r="M24" s="34">
        <v>1</v>
      </c>
      <c r="N24" s="34">
        <v>0</v>
      </c>
      <c r="O24" s="25"/>
      <c r="P24" s="16"/>
      <c r="Q24" s="16"/>
      <c r="R24" s="16"/>
      <c r="S24" s="16"/>
      <c r="T24" s="16"/>
      <c r="U24" s="16"/>
    </row>
    <row r="25" spans="1:25" s="15" customFormat="1" ht="12.75" x14ac:dyDescent="0.2">
      <c r="A25" s="31" t="s">
        <v>48</v>
      </c>
      <c r="B25" s="31">
        <v>0</v>
      </c>
      <c r="C25" s="31">
        <v>0</v>
      </c>
      <c r="D25" s="137">
        <v>0</v>
      </c>
      <c r="E25" s="137">
        <v>0</v>
      </c>
      <c r="F25" s="137">
        <v>0</v>
      </c>
      <c r="G25" s="137">
        <v>0</v>
      </c>
      <c r="H25" s="137">
        <v>0</v>
      </c>
      <c r="I25" s="137">
        <v>0</v>
      </c>
      <c r="J25" s="31">
        <v>0</v>
      </c>
      <c r="K25" s="31">
        <v>0</v>
      </c>
      <c r="L25" s="31">
        <v>0</v>
      </c>
      <c r="M25" s="37">
        <v>0</v>
      </c>
      <c r="N25" s="37">
        <v>0</v>
      </c>
      <c r="O25" s="25"/>
      <c r="P25" s="16"/>
      <c r="Q25" s="16"/>
      <c r="R25" s="16"/>
      <c r="S25" s="16"/>
      <c r="T25" s="16"/>
      <c r="U25" s="16"/>
    </row>
    <row r="26" spans="1:25" s="46" customFormat="1" ht="12.75" x14ac:dyDescent="0.2">
      <c r="A26" s="117" t="s">
        <v>8</v>
      </c>
      <c r="B26" s="199">
        <f>SUM(B8:B25)</f>
        <v>84735</v>
      </c>
      <c r="C26" s="172">
        <f>SUM(C9:C25)</f>
        <v>83142</v>
      </c>
      <c r="D26" s="138">
        <f>SUM(D9:D25)</f>
        <v>81372</v>
      </c>
      <c r="E26" s="138">
        <v>76874</v>
      </c>
      <c r="F26" s="138">
        <f>F9+F10+F11+F12+F13+F14+F15+F16+F17+F18+F19+F20+F21+F22+F24</f>
        <v>75283</v>
      </c>
      <c r="G26" s="138">
        <f>SUM(G10:G25)</f>
        <v>73639</v>
      </c>
      <c r="H26" s="138">
        <f>SUM(H10:H25)</f>
        <v>68998</v>
      </c>
      <c r="I26" s="138">
        <v>62515</v>
      </c>
      <c r="J26" s="30">
        <f>SUM(J11:J25)</f>
        <v>60299</v>
      </c>
      <c r="K26" s="30">
        <f>SUM(K11:K25)</f>
        <v>56977</v>
      </c>
      <c r="L26" s="30">
        <f>SUM(L12:L25)</f>
        <v>47127</v>
      </c>
      <c r="M26" s="30">
        <f>SUM(M12:M25)</f>
        <v>44016</v>
      </c>
      <c r="N26" s="30">
        <f>SUM(N12:N25)</f>
        <v>34521</v>
      </c>
      <c r="O26" s="45"/>
      <c r="P26" s="24"/>
      <c r="Q26" s="24"/>
      <c r="R26" s="45"/>
      <c r="S26" s="45"/>
      <c r="T26" s="45"/>
      <c r="U26" s="45"/>
      <c r="V26" s="45"/>
      <c r="W26" s="45"/>
      <c r="X26" s="45"/>
      <c r="Y26" s="45"/>
    </row>
    <row r="27" spans="1:25" s="15" customFormat="1" ht="25.5" customHeight="1" x14ac:dyDescent="0.2">
      <c r="A27" s="29"/>
      <c r="B27" s="29"/>
      <c r="C27" s="29"/>
      <c r="D27" s="29"/>
      <c r="E27" s="29"/>
      <c r="F27" s="29"/>
      <c r="G27" s="29"/>
      <c r="H27" s="29"/>
      <c r="I27" s="29"/>
      <c r="J27" s="29"/>
      <c r="K27" s="29"/>
      <c r="L27" s="29"/>
      <c r="M27" s="29"/>
      <c r="N27" s="29"/>
      <c r="O27" s="16"/>
      <c r="P27" s="28"/>
      <c r="Q27" s="16"/>
      <c r="R27" s="16"/>
      <c r="S27" s="16"/>
      <c r="T27" s="16"/>
      <c r="U27" s="16"/>
      <c r="V27" s="16"/>
      <c r="W27" s="16"/>
      <c r="X27" s="16"/>
      <c r="Y27" s="16"/>
    </row>
    <row r="28" spans="1:25" x14ac:dyDescent="0.25">
      <c r="A28" s="23" t="s">
        <v>117</v>
      </c>
      <c r="B28" s="23"/>
      <c r="C28" s="23"/>
      <c r="D28" s="23"/>
      <c r="E28" s="23"/>
      <c r="F28" s="23"/>
      <c r="G28" s="23"/>
      <c r="H28" s="23"/>
      <c r="I28" s="23"/>
      <c r="J28" s="23"/>
      <c r="K28" s="26"/>
      <c r="M28" s="27"/>
    </row>
    <row r="29" spans="1:25" x14ac:dyDescent="0.25">
      <c r="A29" s="218" t="s">
        <v>44</v>
      </c>
      <c r="B29" s="221" t="s">
        <v>64</v>
      </c>
      <c r="C29" s="222"/>
      <c r="D29" s="222"/>
      <c r="E29" s="222"/>
      <c r="F29" s="222"/>
      <c r="G29" s="222"/>
      <c r="H29" s="222"/>
      <c r="I29" s="222"/>
      <c r="J29" s="222"/>
      <c r="K29" s="222"/>
      <c r="L29" s="222"/>
      <c r="M29" s="222"/>
      <c r="N29" s="160"/>
    </row>
    <row r="30" spans="1:25" ht="30" customHeight="1" x14ac:dyDescent="0.25">
      <c r="A30" s="219"/>
      <c r="B30" s="198" t="s">
        <v>139</v>
      </c>
      <c r="C30" s="171" t="s">
        <v>137</v>
      </c>
      <c r="D30" s="170" t="s">
        <v>131</v>
      </c>
      <c r="E30" s="166" t="s">
        <v>128</v>
      </c>
      <c r="F30" s="162" t="s">
        <v>121</v>
      </c>
      <c r="G30" s="161" t="s">
        <v>119</v>
      </c>
      <c r="H30" s="140" t="s">
        <v>114</v>
      </c>
      <c r="I30" s="116" t="s">
        <v>98</v>
      </c>
      <c r="J30" s="115" t="s">
        <v>75</v>
      </c>
      <c r="K30" s="115" t="s">
        <v>74</v>
      </c>
      <c r="L30" s="115" t="s">
        <v>63</v>
      </c>
      <c r="M30" s="115" t="s">
        <v>45</v>
      </c>
      <c r="N30" s="115" t="s">
        <v>65</v>
      </c>
    </row>
    <row r="31" spans="1:25" ht="12.75" customHeight="1" x14ac:dyDescent="0.25">
      <c r="A31" s="36" t="s">
        <v>142</v>
      </c>
      <c r="B31" s="139">
        <f t="shared" ref="B31:B32" si="0">B32+B8</f>
        <v>84735</v>
      </c>
      <c r="C31" s="132"/>
      <c r="D31" s="132"/>
      <c r="E31" s="132"/>
      <c r="F31" s="132"/>
      <c r="G31" s="132"/>
      <c r="H31" s="132"/>
      <c r="I31" s="132"/>
      <c r="J31" s="35"/>
      <c r="K31" s="134"/>
      <c r="L31" s="134"/>
      <c r="M31" s="38"/>
      <c r="N31" s="38"/>
    </row>
    <row r="32" spans="1:25" ht="14.25" customHeight="1" x14ac:dyDescent="0.25">
      <c r="A32" s="133" t="s">
        <v>124</v>
      </c>
      <c r="B32" s="139">
        <f t="shared" si="0"/>
        <v>84513</v>
      </c>
      <c r="C32" s="139">
        <f>C33+C9</f>
        <v>83142</v>
      </c>
      <c r="D32" s="139">
        <f t="shared" ref="D32" si="1">D33+D9</f>
        <v>81372</v>
      </c>
      <c r="E32" s="139">
        <f>E33+E9</f>
        <v>76874</v>
      </c>
      <c r="F32" s="139">
        <f>F33+F9</f>
        <v>75283</v>
      </c>
      <c r="G32" s="132"/>
      <c r="H32" s="132"/>
      <c r="I32" s="132"/>
      <c r="J32" s="35"/>
      <c r="K32" s="132"/>
      <c r="L32" s="132"/>
      <c r="M32" s="35"/>
      <c r="N32" s="35"/>
    </row>
    <row r="33" spans="1:23" ht="17.25" customHeight="1" x14ac:dyDescent="0.25">
      <c r="A33" s="122" t="s">
        <v>99</v>
      </c>
      <c r="B33" s="139">
        <f t="shared" ref="B33" si="2">B34+B10</f>
        <v>82825</v>
      </c>
      <c r="C33" s="139">
        <f>C34+C10</f>
        <v>81962</v>
      </c>
      <c r="D33" s="139">
        <f t="shared" ref="D33" si="3">D34+D10</f>
        <v>80579</v>
      </c>
      <c r="E33" s="139">
        <f>E34+E10</f>
        <v>76719</v>
      </c>
      <c r="F33" s="139">
        <f>F34+F10</f>
        <v>75155</v>
      </c>
      <c r="G33" s="139">
        <f>G34+G10</f>
        <v>73639</v>
      </c>
      <c r="H33" s="139">
        <f>H34+H10</f>
        <v>68998</v>
      </c>
      <c r="I33" s="34">
        <f>I34+I10</f>
        <v>62515</v>
      </c>
      <c r="J33" s="35"/>
      <c r="K33" s="132"/>
      <c r="L33" s="132"/>
      <c r="M33" s="35"/>
      <c r="N33" s="35"/>
    </row>
    <row r="34" spans="1:23" ht="18.75" customHeight="1" x14ac:dyDescent="0.25">
      <c r="A34" s="122" t="s">
        <v>46</v>
      </c>
      <c r="B34" s="34">
        <f t="shared" ref="B34" si="4">B35+B11</f>
        <v>77039</v>
      </c>
      <c r="C34" s="34">
        <f>C35+C11</f>
        <v>76592</v>
      </c>
      <c r="D34" s="34">
        <f t="shared" ref="D34" si="5">D35+D11</f>
        <v>75997</v>
      </c>
      <c r="E34" s="34">
        <f>E35+E11</f>
        <v>73513</v>
      </c>
      <c r="F34" s="34">
        <f>F35+F11</f>
        <v>72673</v>
      </c>
      <c r="G34" s="34">
        <f>G35+G11</f>
        <v>71724</v>
      </c>
      <c r="H34" s="34">
        <f>H35+H11</f>
        <v>67791</v>
      </c>
      <c r="I34" s="34">
        <f>I35+I11</f>
        <v>62096</v>
      </c>
      <c r="J34" s="34">
        <f>J35+J11</f>
        <v>60299</v>
      </c>
      <c r="K34" s="133">
        <f>K35+K11</f>
        <v>56977</v>
      </c>
      <c r="L34" s="133"/>
      <c r="M34" s="35"/>
      <c r="N34" s="35"/>
    </row>
    <row r="35" spans="1:23" x14ac:dyDescent="0.25">
      <c r="A35" s="34" t="s">
        <v>39</v>
      </c>
      <c r="B35" s="139">
        <f t="shared" ref="B35" si="6">B36+B12</f>
        <v>67938</v>
      </c>
      <c r="C35" s="139">
        <f>C36+C12</f>
        <v>67662</v>
      </c>
      <c r="D35" s="139">
        <f t="shared" ref="D35" si="7">D36+D12</f>
        <v>67379</v>
      </c>
      <c r="E35" s="139">
        <f>E36+E12</f>
        <v>65911</v>
      </c>
      <c r="F35" s="139">
        <f>F36+F12</f>
        <v>65544</v>
      </c>
      <c r="G35" s="139">
        <f>G36+G12</f>
        <v>64960</v>
      </c>
      <c r="H35" s="139">
        <f>H36+H12</f>
        <v>62236</v>
      </c>
      <c r="I35" s="139">
        <f>I36+I12</f>
        <v>59153</v>
      </c>
      <c r="J35" s="34">
        <f>J36+J12</f>
        <v>57988</v>
      </c>
      <c r="K35" s="34">
        <f>K36+K12</f>
        <v>55220</v>
      </c>
      <c r="L35" s="34">
        <f>L36+L12</f>
        <v>47127</v>
      </c>
      <c r="M35" s="32">
        <f>M36+M12</f>
        <v>44016</v>
      </c>
      <c r="N35" s="32">
        <f>N36+N12</f>
        <v>34522</v>
      </c>
      <c r="O35" s="81"/>
      <c r="P35" s="81"/>
      <c r="Q35" s="81"/>
      <c r="R35" s="81"/>
      <c r="S35" s="81"/>
      <c r="T35" s="81"/>
      <c r="U35" s="83"/>
      <c r="V35" s="83"/>
      <c r="W35" s="83"/>
    </row>
    <row r="36" spans="1:23" x14ac:dyDescent="0.25">
      <c r="A36" s="34" t="s">
        <v>38</v>
      </c>
      <c r="B36" s="34">
        <f t="shared" ref="B36" si="8">B37+B13</f>
        <v>57471</v>
      </c>
      <c r="C36" s="34">
        <f>C37+C13</f>
        <v>57335</v>
      </c>
      <c r="D36" s="34">
        <f t="shared" ref="D36" si="9">D37+D13</f>
        <v>57177</v>
      </c>
      <c r="E36" s="34">
        <f>E37+E13</f>
        <v>56205</v>
      </c>
      <c r="F36" s="34">
        <f>F37+F13</f>
        <v>56003</v>
      </c>
      <c r="G36" s="34">
        <f>G37+G13</f>
        <v>55601</v>
      </c>
      <c r="H36" s="34">
        <f>H37+H13</f>
        <v>53465</v>
      </c>
      <c r="I36" s="34">
        <f>I37+I13</f>
        <v>52084</v>
      </c>
      <c r="J36" s="34">
        <f>J37+J13</f>
        <v>51524</v>
      </c>
      <c r="K36" s="34">
        <f>K37+K13</f>
        <v>49736</v>
      </c>
      <c r="L36" s="34">
        <f>L37+L13</f>
        <v>45492</v>
      </c>
      <c r="M36" s="32">
        <f>M37+M13</f>
        <v>43385</v>
      </c>
      <c r="N36" s="32">
        <f>N37+N13</f>
        <v>34522</v>
      </c>
      <c r="O36" s="82"/>
      <c r="P36" s="82"/>
      <c r="Q36" s="82"/>
      <c r="R36" s="82"/>
      <c r="S36" s="82"/>
      <c r="T36" s="82"/>
      <c r="U36" s="83"/>
      <c r="V36" s="83"/>
      <c r="W36" s="83"/>
    </row>
    <row r="37" spans="1:23" x14ac:dyDescent="0.25">
      <c r="A37" s="34" t="s">
        <v>37</v>
      </c>
      <c r="B37" s="34">
        <f t="shared" ref="B37" si="10">B38+B14</f>
        <v>44208</v>
      </c>
      <c r="C37" s="34">
        <f>C38+C14</f>
        <v>44127</v>
      </c>
      <c r="D37" s="34">
        <f t="shared" ref="D37" si="11">D38+D14</f>
        <v>44031</v>
      </c>
      <c r="E37" s="34">
        <f>E38+E14</f>
        <v>43542</v>
      </c>
      <c r="F37" s="34">
        <f>F38+F14</f>
        <v>43437</v>
      </c>
      <c r="G37" s="34">
        <f>G38+G14</f>
        <v>43144</v>
      </c>
      <c r="H37" s="34">
        <f>H38+H14</f>
        <v>41734</v>
      </c>
      <c r="I37" s="34">
        <f>I38+I14</f>
        <v>41035</v>
      </c>
      <c r="J37" s="34">
        <f>J38+J14</f>
        <v>40764</v>
      </c>
      <c r="K37" s="34">
        <f>K38+K14</f>
        <v>39621</v>
      </c>
      <c r="L37" s="34">
        <f>L38+L14</f>
        <v>37617</v>
      </c>
      <c r="M37" s="32">
        <f>M38+M14</f>
        <v>36693</v>
      </c>
      <c r="N37" s="32">
        <f>N38+N14</f>
        <v>32355</v>
      </c>
      <c r="O37" s="82"/>
      <c r="P37" s="82"/>
      <c r="Q37" s="82"/>
      <c r="R37" s="82"/>
      <c r="S37" s="82"/>
      <c r="T37" s="82"/>
      <c r="U37" s="83"/>
      <c r="V37" s="83"/>
      <c r="W37" s="83"/>
    </row>
    <row r="38" spans="1:23" x14ac:dyDescent="0.25">
      <c r="A38" s="34" t="s">
        <v>36</v>
      </c>
      <c r="B38" s="34">
        <f t="shared" ref="B38" si="12">B39+B15</f>
        <v>28385</v>
      </c>
      <c r="C38" s="34">
        <f>C39+C15</f>
        <v>28340</v>
      </c>
      <c r="D38" s="34">
        <f t="shared" ref="D38" si="13">D39+D15</f>
        <v>28292</v>
      </c>
      <c r="E38" s="34">
        <f>E39+E15</f>
        <v>28099</v>
      </c>
      <c r="F38" s="34">
        <f>F39+F15</f>
        <v>28039</v>
      </c>
      <c r="G38" s="34">
        <f>G39+G15</f>
        <v>27833</v>
      </c>
      <c r="H38" s="34">
        <f>H39+H15</f>
        <v>27041</v>
      </c>
      <c r="I38" s="34">
        <f>I39+I15</f>
        <v>26792</v>
      </c>
      <c r="J38" s="34">
        <f>J39+J15</f>
        <v>26687</v>
      </c>
      <c r="K38" s="34">
        <f>K39+K15</f>
        <v>25986</v>
      </c>
      <c r="L38" s="34">
        <f>L39+L15</f>
        <v>25061</v>
      </c>
      <c r="M38" s="32">
        <f>M39+M15</f>
        <v>24656</v>
      </c>
      <c r="N38" s="32">
        <f>N39+N15</f>
        <v>23022</v>
      </c>
      <c r="O38" s="82"/>
      <c r="P38" s="82"/>
      <c r="Q38" s="82"/>
      <c r="R38" s="82"/>
      <c r="S38" s="82"/>
      <c r="T38" s="82"/>
      <c r="U38" s="83"/>
      <c r="V38" s="83"/>
      <c r="W38" s="83"/>
    </row>
    <row r="39" spans="1:23" x14ac:dyDescent="0.25">
      <c r="A39" s="34" t="s">
        <v>35</v>
      </c>
      <c r="B39" s="34">
        <f t="shared" ref="B39" si="14">B40+B16</f>
        <v>13004</v>
      </c>
      <c r="C39" s="34">
        <f>C40+C16</f>
        <v>12993</v>
      </c>
      <c r="D39" s="34">
        <f t="shared" ref="D39" si="15">D40+D16</f>
        <v>12972</v>
      </c>
      <c r="E39" s="34">
        <f>E40+E16</f>
        <v>12915</v>
      </c>
      <c r="F39" s="34">
        <f>F40+F16</f>
        <v>12896</v>
      </c>
      <c r="G39" s="34">
        <f>G40+G16</f>
        <v>12802</v>
      </c>
      <c r="H39" s="34">
        <f>H40+H16</f>
        <v>12505</v>
      </c>
      <c r="I39" s="34">
        <f>I40+I16</f>
        <v>12431</v>
      </c>
      <c r="J39" s="34">
        <f>J40+J16</f>
        <v>12400</v>
      </c>
      <c r="K39" s="34">
        <f>K40+K16</f>
        <v>12103</v>
      </c>
      <c r="L39" s="34">
        <f>L40+L16</f>
        <v>11800</v>
      </c>
      <c r="M39" s="32">
        <f>M40+M16</f>
        <v>11670</v>
      </c>
      <c r="N39" s="32">
        <f>N40+N16</f>
        <v>11158</v>
      </c>
      <c r="O39" s="84"/>
      <c r="P39" s="84"/>
      <c r="Q39" s="84"/>
      <c r="R39" s="83"/>
      <c r="S39" s="83"/>
      <c r="T39" s="83"/>
      <c r="U39" s="83"/>
      <c r="V39" s="83"/>
      <c r="W39" s="83"/>
    </row>
    <row r="40" spans="1:23" x14ac:dyDescent="0.25">
      <c r="A40" s="34" t="s">
        <v>34</v>
      </c>
      <c r="B40" s="34">
        <f t="shared" ref="B40" si="16">B41+B17</f>
        <v>3634</v>
      </c>
      <c r="C40" s="34">
        <f>C41+C17</f>
        <v>3631</v>
      </c>
      <c r="D40" s="34">
        <f t="shared" ref="D40" si="17">D41+D17</f>
        <v>3627</v>
      </c>
      <c r="E40" s="34">
        <f>E41+E17</f>
        <v>3619</v>
      </c>
      <c r="F40" s="34">
        <f>F41+F17</f>
        <v>3617</v>
      </c>
      <c r="G40" s="34">
        <f>G41+G17</f>
        <v>3587</v>
      </c>
      <c r="H40" s="34">
        <f>H41+H17</f>
        <v>3531</v>
      </c>
      <c r="I40" s="34">
        <f>I41+I17</f>
        <v>3510</v>
      </c>
      <c r="J40" s="34">
        <f>J41+J17</f>
        <v>3507</v>
      </c>
      <c r="K40" s="34">
        <f>K41+K17</f>
        <v>3441</v>
      </c>
      <c r="L40" s="34">
        <f>L41+L17</f>
        <v>3363</v>
      </c>
      <c r="M40" s="32">
        <f>M41+M17</f>
        <v>3337</v>
      </c>
      <c r="N40" s="32">
        <f>N41+N17</f>
        <v>3226</v>
      </c>
      <c r="O40" s="84"/>
      <c r="P40" s="84"/>
      <c r="Q40" s="84"/>
      <c r="R40" s="83"/>
      <c r="S40" s="83"/>
      <c r="T40" s="83"/>
      <c r="U40" s="83"/>
      <c r="V40" s="83"/>
      <c r="W40" s="83"/>
    </row>
    <row r="41" spans="1:23" x14ac:dyDescent="0.25">
      <c r="A41" s="34" t="s">
        <v>33</v>
      </c>
      <c r="B41" s="34">
        <f t="shared" ref="B41" si="18">B42+B18</f>
        <v>632</v>
      </c>
      <c r="C41" s="34">
        <f>C42+C18</f>
        <v>631</v>
      </c>
      <c r="D41" s="34">
        <f t="shared" ref="D41" si="19">D42+D18</f>
        <v>630</v>
      </c>
      <c r="E41" s="34">
        <f>E42+E18</f>
        <v>627</v>
      </c>
      <c r="F41" s="34">
        <f>F42+F18</f>
        <v>628</v>
      </c>
      <c r="G41" s="34">
        <f>G42+G18</f>
        <v>623</v>
      </c>
      <c r="H41" s="34">
        <f>H42+H18</f>
        <v>613</v>
      </c>
      <c r="I41" s="34">
        <f>I42+I18</f>
        <v>610</v>
      </c>
      <c r="J41" s="34">
        <f>J42+J18</f>
        <v>610</v>
      </c>
      <c r="K41" s="34">
        <f>K42+K18</f>
        <v>604</v>
      </c>
      <c r="L41" s="34">
        <f>L42+L18</f>
        <v>592</v>
      </c>
      <c r="M41" s="32">
        <f>M42+M18</f>
        <v>586</v>
      </c>
      <c r="N41" s="32">
        <f>N42+N18</f>
        <v>567</v>
      </c>
    </row>
    <row r="42" spans="1:23" x14ac:dyDescent="0.25">
      <c r="A42" s="34" t="s">
        <v>32</v>
      </c>
      <c r="B42" s="34">
        <f t="shared" ref="B42" si="20">B43+B19</f>
        <v>91</v>
      </c>
      <c r="C42" s="34">
        <f>C43+C19</f>
        <v>91</v>
      </c>
      <c r="D42" s="34">
        <f t="shared" ref="D42" si="21">D43+D19</f>
        <v>91</v>
      </c>
      <c r="E42" s="34">
        <f>E43+E19</f>
        <v>91</v>
      </c>
      <c r="F42" s="34">
        <f>F43+F19</f>
        <v>91</v>
      </c>
      <c r="G42" s="34">
        <f>G43+G19</f>
        <v>91</v>
      </c>
      <c r="H42" s="34">
        <f>H43+H19</f>
        <v>92</v>
      </c>
      <c r="I42" s="34">
        <f>I43+I19</f>
        <v>93</v>
      </c>
      <c r="J42" s="34">
        <f>J43+J19</f>
        <v>93</v>
      </c>
      <c r="K42" s="34">
        <f>K43+K19</f>
        <v>93</v>
      </c>
      <c r="L42" s="34">
        <f>L43+L19</f>
        <v>88</v>
      </c>
      <c r="M42" s="32">
        <f>M43+M19</f>
        <v>87</v>
      </c>
      <c r="N42" s="32">
        <f>N43+N19</f>
        <v>80</v>
      </c>
    </row>
    <row r="43" spans="1:23" x14ac:dyDescent="0.25">
      <c r="A43" s="34" t="s">
        <v>31</v>
      </c>
      <c r="B43" s="34">
        <f t="shared" ref="B43" si="22">B44+B20</f>
        <v>40</v>
      </c>
      <c r="C43" s="34">
        <f>C44+C20</f>
        <v>40</v>
      </c>
      <c r="D43" s="34">
        <f t="shared" ref="D43" si="23">D44+D20</f>
        <v>40</v>
      </c>
      <c r="E43" s="34">
        <f>E44+E20</f>
        <v>40</v>
      </c>
      <c r="F43" s="34">
        <f>F44+F20</f>
        <v>40</v>
      </c>
      <c r="G43" s="34">
        <f>G44+G20</f>
        <v>40</v>
      </c>
      <c r="H43" s="34">
        <f>H44+H20</f>
        <v>41</v>
      </c>
      <c r="I43" s="34">
        <f>I44+I20</f>
        <v>42</v>
      </c>
      <c r="J43" s="34">
        <f>J44+J20</f>
        <v>42</v>
      </c>
      <c r="K43" s="34">
        <f>K44+K20</f>
        <v>42</v>
      </c>
      <c r="L43" s="34">
        <f>L44+L20</f>
        <v>38</v>
      </c>
      <c r="M43" s="32">
        <f>M44+M20</f>
        <v>37</v>
      </c>
      <c r="N43" s="32">
        <f>N44+N20</f>
        <v>31</v>
      </c>
    </row>
    <row r="44" spans="1:23" x14ac:dyDescent="0.25">
      <c r="A44" s="34" t="s">
        <v>30</v>
      </c>
      <c r="B44" s="34">
        <f t="shared" ref="B44" si="24">B45+B21</f>
        <v>8</v>
      </c>
      <c r="C44" s="34">
        <f>C45+C21</f>
        <v>8</v>
      </c>
      <c r="D44" s="34">
        <f t="shared" ref="D44" si="25">D45+D21</f>
        <v>8</v>
      </c>
      <c r="E44" s="34">
        <f>E45+E21</f>
        <v>8</v>
      </c>
      <c r="F44" s="34">
        <f>F45+F21</f>
        <v>8</v>
      </c>
      <c r="G44" s="34">
        <f>G45+G21</f>
        <v>8</v>
      </c>
      <c r="H44" s="34">
        <f>H45+H21</f>
        <v>9</v>
      </c>
      <c r="I44" s="34">
        <f>I45+I21</f>
        <v>10</v>
      </c>
      <c r="J44" s="34">
        <f>J45+J21</f>
        <v>10</v>
      </c>
      <c r="K44" s="34">
        <f>K45+K21</f>
        <v>10</v>
      </c>
      <c r="L44" s="34">
        <f>L45+L21</f>
        <v>9</v>
      </c>
      <c r="M44" s="32">
        <f>M45+M21</f>
        <v>8</v>
      </c>
      <c r="N44" s="32">
        <f>N45+N21</f>
        <v>6</v>
      </c>
    </row>
    <row r="45" spans="1:23" x14ac:dyDescent="0.25">
      <c r="A45" s="34" t="s">
        <v>29</v>
      </c>
      <c r="B45" s="34">
        <f t="shared" ref="B45" si="26">B46+B22</f>
        <v>3</v>
      </c>
      <c r="C45" s="34">
        <f>C46+C22</f>
        <v>3</v>
      </c>
      <c r="D45" s="34">
        <f t="shared" ref="D45" si="27">D46+D22</f>
        <v>3</v>
      </c>
      <c r="E45" s="34">
        <f>E46+E22</f>
        <v>3</v>
      </c>
      <c r="F45" s="34">
        <f>F46+F22</f>
        <v>3</v>
      </c>
      <c r="G45" s="34">
        <f>G46+G22</f>
        <v>3</v>
      </c>
      <c r="H45" s="34">
        <f>H46+H22</f>
        <v>3</v>
      </c>
      <c r="I45" s="34">
        <f>I46+I22</f>
        <v>3</v>
      </c>
      <c r="J45" s="34">
        <f>J46+J22</f>
        <v>3</v>
      </c>
      <c r="K45" s="34">
        <f>K46+K22</f>
        <v>3</v>
      </c>
      <c r="L45" s="34">
        <f>L46+L22</f>
        <v>2</v>
      </c>
      <c r="M45" s="32">
        <f>M46+M22</f>
        <v>2</v>
      </c>
      <c r="N45" s="32">
        <f>N46+N22</f>
        <v>1</v>
      </c>
    </row>
    <row r="46" spans="1:23" x14ac:dyDescent="0.25">
      <c r="A46" s="34" t="s">
        <v>28</v>
      </c>
      <c r="B46" s="34">
        <f t="shared" ref="B46" si="28">B47+B23</f>
        <v>1</v>
      </c>
      <c r="C46" s="34">
        <f>C47+C23</f>
        <v>1</v>
      </c>
      <c r="D46" s="34">
        <f t="shared" ref="D46" si="29">D47+D23</f>
        <v>1</v>
      </c>
      <c r="E46" s="34">
        <f>E47+E23</f>
        <v>1</v>
      </c>
      <c r="F46" s="34">
        <f>F47+F23</f>
        <v>1</v>
      </c>
      <c r="G46" s="34">
        <f>G47+G23</f>
        <v>1</v>
      </c>
      <c r="H46" s="34">
        <f>H47+H23</f>
        <v>1</v>
      </c>
      <c r="I46" s="34">
        <f>I47+I23</f>
        <v>1</v>
      </c>
      <c r="J46" s="34">
        <f>J47+J23</f>
        <v>1</v>
      </c>
      <c r="K46" s="34">
        <f>K47+K23</f>
        <v>1</v>
      </c>
      <c r="L46" s="34">
        <f>L47+L23</f>
        <v>1</v>
      </c>
      <c r="M46" s="32">
        <f>M47+M23</f>
        <v>1</v>
      </c>
      <c r="N46" s="32">
        <f>N47+N23</f>
        <v>1</v>
      </c>
    </row>
    <row r="47" spans="1:23" x14ac:dyDescent="0.25">
      <c r="A47" s="34" t="s">
        <v>27</v>
      </c>
      <c r="B47" s="139">
        <f t="shared" ref="B47" si="30">B48+B24</f>
        <v>1</v>
      </c>
      <c r="C47" s="139">
        <f>C48+C24</f>
        <v>1</v>
      </c>
      <c r="D47" s="139">
        <f t="shared" ref="D47" si="31">D48+D24</f>
        <v>1</v>
      </c>
      <c r="E47" s="139">
        <f>E48+E24</f>
        <v>1</v>
      </c>
      <c r="F47" s="139">
        <f>F48+F24</f>
        <v>1</v>
      </c>
      <c r="G47" s="139">
        <f>G48+G24</f>
        <v>1</v>
      </c>
      <c r="H47" s="139">
        <f>H48+H24</f>
        <v>1</v>
      </c>
      <c r="I47" s="139">
        <f>I48+I24</f>
        <v>1</v>
      </c>
      <c r="J47" s="34">
        <f>J48+J24</f>
        <v>1</v>
      </c>
      <c r="K47" s="34">
        <f>K48+K24</f>
        <v>1</v>
      </c>
      <c r="L47" s="34">
        <f>L48+L24</f>
        <v>1</v>
      </c>
      <c r="M47" s="32">
        <f>M48+M24</f>
        <v>1</v>
      </c>
      <c r="N47" s="32">
        <f>N48+N24</f>
        <v>1</v>
      </c>
    </row>
    <row r="48" spans="1:23" x14ac:dyDescent="0.25">
      <c r="A48" s="37" t="s">
        <v>48</v>
      </c>
      <c r="B48" s="37">
        <v>0</v>
      </c>
      <c r="C48" s="37">
        <v>0</v>
      </c>
      <c r="D48" s="37">
        <v>0</v>
      </c>
      <c r="E48" s="37">
        <v>0</v>
      </c>
      <c r="F48" s="37">
        <v>0</v>
      </c>
      <c r="G48" s="37">
        <v>0</v>
      </c>
      <c r="H48" s="37">
        <v>0</v>
      </c>
      <c r="I48" s="37">
        <v>0</v>
      </c>
      <c r="J48" s="37">
        <v>0</v>
      </c>
      <c r="K48" s="37">
        <v>0</v>
      </c>
      <c r="L48" s="37">
        <v>0</v>
      </c>
      <c r="M48" s="33">
        <v>0</v>
      </c>
      <c r="N48" s="33">
        <v>1</v>
      </c>
    </row>
    <row r="49" spans="1:15" ht="46.5" customHeight="1" x14ac:dyDescent="0.25">
      <c r="A49" s="220" t="s">
        <v>113</v>
      </c>
      <c r="B49" s="220"/>
      <c r="C49" s="220"/>
      <c r="D49" s="220"/>
      <c r="E49" s="220"/>
      <c r="F49" s="220"/>
      <c r="G49" s="220"/>
      <c r="H49" s="220"/>
      <c r="I49" s="220"/>
      <c r="J49" s="220"/>
      <c r="K49" s="220"/>
      <c r="L49" s="220"/>
      <c r="M49" s="220"/>
      <c r="N49" s="220"/>
      <c r="O49" s="39"/>
    </row>
    <row r="50" spans="1:15" x14ac:dyDescent="0.25">
      <c r="A50" s="16" t="s">
        <v>73</v>
      </c>
      <c r="B50" s="16"/>
      <c r="C50" s="16"/>
      <c r="E50" s="16"/>
      <c r="G50" s="16"/>
      <c r="H50" s="16"/>
      <c r="J50" s="16"/>
      <c r="K50" s="17"/>
    </row>
    <row r="51" spans="1:15" x14ac:dyDescent="0.25">
      <c r="A51" s="25" t="s">
        <v>71</v>
      </c>
      <c r="B51" s="19" t="s">
        <v>25</v>
      </c>
      <c r="C51" s="25"/>
      <c r="E51" s="19" t="s">
        <v>25</v>
      </c>
      <c r="G51" s="25"/>
      <c r="H51" s="25"/>
      <c r="J51" s="124"/>
      <c r="K51" s="18"/>
    </row>
    <row r="52" spans="1:15" x14ac:dyDescent="0.25">
      <c r="A52" s="120" t="s">
        <v>81</v>
      </c>
      <c r="B52" s="120" t="s">
        <v>72</v>
      </c>
      <c r="C52" s="120"/>
      <c r="E52" s="120"/>
      <c r="G52" s="120"/>
      <c r="H52" s="120"/>
      <c r="J52" s="107"/>
      <c r="K52" s="18"/>
    </row>
    <row r="53" spans="1:15" x14ac:dyDescent="0.25">
      <c r="A53" s="167" t="s">
        <v>140</v>
      </c>
      <c r="B53" s="168" t="s">
        <v>141</v>
      </c>
      <c r="C53" s="120"/>
      <c r="E53" s="120"/>
      <c r="G53" s="120"/>
      <c r="H53" s="120"/>
      <c r="J53" s="107"/>
      <c r="K53" s="18"/>
    </row>
    <row r="54" spans="1:15" x14ac:dyDescent="0.25">
      <c r="A54" s="135">
        <v>43980</v>
      </c>
      <c r="B54" s="168" t="s">
        <v>138</v>
      </c>
      <c r="C54" s="135"/>
      <c r="E54" s="168"/>
      <c r="G54" s="120"/>
      <c r="H54" s="120"/>
      <c r="J54" s="107"/>
      <c r="K54" s="18"/>
    </row>
    <row r="55" spans="1:15" x14ac:dyDescent="0.25">
      <c r="A55" s="135">
        <v>43979</v>
      </c>
      <c r="B55" s="168" t="s">
        <v>132</v>
      </c>
      <c r="C55" s="135"/>
      <c r="E55" s="168"/>
      <c r="G55" s="120"/>
      <c r="H55" s="120"/>
      <c r="J55" s="107"/>
      <c r="K55" s="18"/>
    </row>
    <row r="56" spans="1:15" x14ac:dyDescent="0.25">
      <c r="A56" s="135">
        <v>43978</v>
      </c>
      <c r="B56" s="168" t="s">
        <v>127</v>
      </c>
      <c r="C56" s="135"/>
      <c r="E56" s="168"/>
      <c r="G56" s="120"/>
      <c r="H56" s="120"/>
      <c r="J56" s="107"/>
      <c r="K56" s="18"/>
    </row>
    <row r="57" spans="1:15" x14ac:dyDescent="0.25">
      <c r="A57" s="135">
        <v>43977</v>
      </c>
      <c r="B57" s="168" t="s">
        <v>126</v>
      </c>
      <c r="C57" s="135"/>
      <c r="E57" s="168"/>
      <c r="G57" s="167"/>
      <c r="H57" s="167"/>
      <c r="J57" s="107"/>
      <c r="K57" s="18"/>
    </row>
    <row r="58" spans="1:15" x14ac:dyDescent="0.25">
      <c r="A58" s="135">
        <v>43973</v>
      </c>
      <c r="B58" s="123" t="s">
        <v>120</v>
      </c>
      <c r="C58" s="135"/>
      <c r="E58" s="123"/>
      <c r="G58" s="135"/>
      <c r="H58" s="120"/>
      <c r="J58" s="107"/>
      <c r="K58" s="18"/>
    </row>
    <row r="59" spans="1:15" x14ac:dyDescent="0.25">
      <c r="A59" s="135">
        <v>43971</v>
      </c>
      <c r="B59" s="123" t="s">
        <v>115</v>
      </c>
      <c r="C59" s="135"/>
      <c r="E59" s="123"/>
      <c r="G59" s="135"/>
      <c r="H59" s="120"/>
      <c r="J59" s="107"/>
      <c r="K59" s="18"/>
    </row>
    <row r="60" spans="1:15" x14ac:dyDescent="0.25">
      <c r="A60" s="135">
        <v>43969</v>
      </c>
      <c r="B60" s="123" t="s">
        <v>101</v>
      </c>
      <c r="C60" s="135"/>
      <c r="E60" s="123"/>
      <c r="G60" s="135"/>
      <c r="H60" s="120"/>
      <c r="J60" s="107"/>
      <c r="K60" s="18"/>
    </row>
    <row r="61" spans="1:15" x14ac:dyDescent="0.25">
      <c r="A61" s="121">
        <v>43966</v>
      </c>
      <c r="B61" s="123" t="s">
        <v>102</v>
      </c>
      <c r="C61" s="121"/>
      <c r="E61" s="123"/>
      <c r="G61" s="121"/>
      <c r="H61" s="121"/>
      <c r="J61" s="107"/>
    </row>
    <row r="62" spans="1:15" x14ac:dyDescent="0.25">
      <c r="A62" s="121">
        <v>43965</v>
      </c>
      <c r="B62" s="123" t="s">
        <v>103</v>
      </c>
      <c r="C62" s="121"/>
      <c r="E62" s="123"/>
      <c r="G62" s="121"/>
      <c r="H62" s="121"/>
      <c r="J62" s="107"/>
    </row>
    <row r="63" spans="1:15" x14ac:dyDescent="0.25">
      <c r="A63" s="121">
        <v>43959</v>
      </c>
      <c r="B63" s="123" t="s">
        <v>104</v>
      </c>
      <c r="C63" s="121"/>
      <c r="E63" s="123"/>
      <c r="G63" s="121"/>
      <c r="H63" s="121"/>
    </row>
    <row r="64" spans="1:15" x14ac:dyDescent="0.25">
      <c r="A64" s="121">
        <v>43957</v>
      </c>
      <c r="B64" s="123" t="s">
        <v>105</v>
      </c>
      <c r="C64" s="121"/>
      <c r="E64" s="123"/>
      <c r="G64" s="121"/>
      <c r="H64" s="121"/>
    </row>
    <row r="65" spans="1:8" x14ac:dyDescent="0.25">
      <c r="A65" s="121">
        <v>43951</v>
      </c>
      <c r="B65" s="119" t="s">
        <v>82</v>
      </c>
      <c r="C65" s="121"/>
      <c r="E65" s="119"/>
      <c r="G65" s="121"/>
      <c r="H65" s="121"/>
    </row>
  </sheetData>
  <mergeCells count="5">
    <mergeCell ref="A29:A30"/>
    <mergeCell ref="A49:N49"/>
    <mergeCell ref="A6:A7"/>
    <mergeCell ref="B6:N6"/>
    <mergeCell ref="B29:M29"/>
  </mergeCells>
  <hyperlinks>
    <hyperlink ref="B51" r:id="rId1"/>
  </hyperlinks>
  <pageMargins left="0.7" right="0.7" top="0.75" bottom="0.75" header="0.3" footer="0.3"/>
  <pageSetup orientation="portrait" r:id="rId2"/>
  <ignoredErrors>
    <ignoredError sqref="F9:F10 E9:E10" numberStoredAsText="1"/>
  </ignoredErrors>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Metadata</vt:lpstr>
      <vt:lpstr>CDC_Data</vt:lpstr>
      <vt:lpstr>CDC_PlaceofDeath</vt:lpstr>
      <vt:lpstr>WeeklyTotal</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Jenny</cp:lastModifiedBy>
  <dcterms:created xsi:type="dcterms:W3CDTF">2020-04-15T20:51:13Z</dcterms:created>
  <dcterms:modified xsi:type="dcterms:W3CDTF">2020-06-01T19:12:23Z</dcterms:modified>
</cp:coreProperties>
</file>