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1005" yWindow="180" windowWidth="20445" windowHeight="10620" tabRatio="500" activeTab="3"/>
  </bookViews>
  <sheets>
    <sheet name="Metadata" sheetId="2" r:id="rId1"/>
    <sheet name="CDC_Data" sheetId="7" r:id="rId2"/>
    <sheet name="CDC_PlaceofDeath" sheetId="5" r:id="rId3"/>
    <sheet name="WeeklyTotal" sheetId="3" r:id="rId4"/>
  </sheets>
  <calcPr calcId="144525" concurrentCalc="0"/>
  <extLst>
    <ext xmlns:mx="http://schemas.microsoft.com/office/mac/excel/2008/main" uri="{7523E5D3-25F3-A5E0-1632-64F254C22452}">
      <mx:ArchID Flags="2"/>
    </ext>
  </extLst>
</workbook>
</file>

<file path=xl/calcChain.xml><?xml version="1.0" encoding="utf-8"?>
<calcChain xmlns="http://schemas.openxmlformats.org/spreadsheetml/2006/main">
  <c r="B37" i="3" l="1"/>
  <c r="B36" i="3"/>
  <c r="B31" i="3"/>
  <c r="C58" i="3"/>
  <c r="C57" i="3"/>
  <c r="C56" i="3"/>
  <c r="C55" i="3"/>
  <c r="C54" i="3"/>
  <c r="C53" i="3"/>
  <c r="C52" i="3"/>
  <c r="C51" i="3"/>
  <c r="C50" i="3"/>
  <c r="C49" i="3"/>
  <c r="C48" i="3"/>
  <c r="C47" i="3"/>
  <c r="C46" i="3"/>
  <c r="C45" i="3"/>
  <c r="C44" i="3"/>
  <c r="C43" i="3"/>
  <c r="C42" i="3"/>
  <c r="C41" i="3"/>
  <c r="C40" i="3"/>
  <c r="C39" i="3"/>
  <c r="C38" i="3"/>
  <c r="C37" i="3"/>
  <c r="C31" i="3"/>
  <c r="J19" i="7"/>
  <c r="J22" i="7"/>
  <c r="M21" i="7"/>
  <c r="L19" i="7"/>
  <c r="L22" i="7"/>
  <c r="K16" i="7"/>
  <c r="H19" i="7"/>
  <c r="H22" i="7"/>
  <c r="M22" i="7"/>
  <c r="M17" i="7"/>
  <c r="K17" i="7"/>
  <c r="I17" i="7"/>
  <c r="M16" i="7"/>
  <c r="I16" i="7"/>
  <c r="M15" i="7"/>
  <c r="K15" i="7"/>
  <c r="I15" i="7"/>
  <c r="M14" i="7"/>
  <c r="K14" i="7"/>
  <c r="I14" i="7"/>
  <c r="M13" i="7"/>
  <c r="K13" i="7"/>
  <c r="I13" i="7"/>
  <c r="M12" i="7"/>
  <c r="K12" i="7"/>
  <c r="I12" i="7"/>
  <c r="M11" i="7"/>
  <c r="K11" i="7"/>
  <c r="I11" i="7"/>
  <c r="M10" i="7"/>
  <c r="K10" i="7"/>
  <c r="I10" i="7"/>
  <c r="M9" i="7"/>
  <c r="K9" i="7"/>
  <c r="I9" i="7"/>
  <c r="M8" i="7"/>
  <c r="K8" i="7"/>
  <c r="I8" i="7"/>
  <c r="M7" i="7"/>
  <c r="K7" i="7"/>
  <c r="I7" i="7"/>
  <c r="I19" i="7"/>
  <c r="J8" i="5"/>
  <c r="F8" i="5"/>
  <c r="D58" i="3"/>
  <c r="D57" i="3"/>
  <c r="D56" i="3"/>
  <c r="D55" i="3"/>
  <c r="D54" i="3"/>
  <c r="D53" i="3"/>
  <c r="D52" i="3"/>
  <c r="D51" i="3"/>
  <c r="D50" i="3"/>
  <c r="D49" i="3"/>
  <c r="D48" i="3"/>
  <c r="D47" i="3"/>
  <c r="D46" i="3"/>
  <c r="D45" i="3"/>
  <c r="D44" i="3"/>
  <c r="D43" i="3"/>
  <c r="D42" i="3"/>
  <c r="D41" i="3"/>
  <c r="D40" i="3"/>
  <c r="D39" i="3"/>
  <c r="D38" i="3"/>
  <c r="D37" i="3"/>
  <c r="D31" i="3"/>
  <c r="K19" i="7"/>
  <c r="M19" i="7"/>
  <c r="N12" i="7"/>
  <c r="N15" i="7"/>
  <c r="N8" i="7"/>
  <c r="N16" i="7"/>
  <c r="N11" i="7"/>
  <c r="N9" i="7"/>
  <c r="N17" i="7"/>
  <c r="M8" i="5"/>
  <c r="E58" i="3"/>
  <c r="E57" i="3"/>
  <c r="E56" i="3"/>
  <c r="E55" i="3"/>
  <c r="E54" i="3"/>
  <c r="E53" i="3"/>
  <c r="E52" i="3"/>
  <c r="E51" i="3"/>
  <c r="E50" i="3"/>
  <c r="E49" i="3"/>
  <c r="E48" i="3"/>
  <c r="E47" i="3"/>
  <c r="E46" i="3"/>
  <c r="E45" i="3"/>
  <c r="E44" i="3"/>
  <c r="E43" i="3"/>
  <c r="E42" i="3"/>
  <c r="E41" i="3"/>
  <c r="E40" i="3"/>
  <c r="E39" i="3"/>
  <c r="E38" i="3"/>
  <c r="E37" i="3"/>
  <c r="E31" i="3"/>
  <c r="N13" i="7"/>
  <c r="N10" i="7"/>
  <c r="N7" i="7"/>
  <c r="N14" i="7"/>
  <c r="N19" i="7"/>
  <c r="F58" i="3"/>
  <c r="F57" i="3"/>
  <c r="F56" i="3"/>
  <c r="F55" i="3"/>
  <c r="F54" i="3"/>
  <c r="F53" i="3"/>
  <c r="F52" i="3"/>
  <c r="F51" i="3"/>
  <c r="F50" i="3"/>
  <c r="F49" i="3"/>
  <c r="F48" i="3"/>
  <c r="F47" i="3"/>
  <c r="F46" i="3"/>
  <c r="F45" i="3"/>
  <c r="F44" i="3"/>
  <c r="F43" i="3"/>
  <c r="F42" i="3"/>
  <c r="F41" i="3"/>
  <c r="F40" i="3"/>
  <c r="F39" i="3"/>
  <c r="F38" i="3"/>
  <c r="F37" i="3"/>
  <c r="F31" i="3"/>
  <c r="G58" i="3"/>
  <c r="G57" i="3"/>
  <c r="G56" i="3"/>
  <c r="G55" i="3"/>
  <c r="G54" i="3"/>
  <c r="G53" i="3"/>
  <c r="G52" i="3"/>
  <c r="G51" i="3"/>
  <c r="G50" i="3"/>
  <c r="G49" i="3"/>
  <c r="G48" i="3"/>
  <c r="G47" i="3"/>
  <c r="G46" i="3"/>
  <c r="G45" i="3"/>
  <c r="G44" i="3"/>
  <c r="G43" i="3"/>
  <c r="G42" i="3"/>
  <c r="G41" i="3"/>
  <c r="G40" i="3"/>
  <c r="G39" i="3"/>
  <c r="G38" i="3"/>
  <c r="G31" i="3"/>
  <c r="H58" i="3"/>
  <c r="H57" i="3"/>
  <c r="H56" i="3"/>
  <c r="H55" i="3"/>
  <c r="H54" i="3"/>
  <c r="H53" i="3"/>
  <c r="H52" i="3"/>
  <c r="H51" i="3"/>
  <c r="H50" i="3"/>
  <c r="H49" i="3"/>
  <c r="H48" i="3"/>
  <c r="H47" i="3"/>
  <c r="H46" i="3"/>
  <c r="H45" i="3"/>
  <c r="H44" i="3"/>
  <c r="H43" i="3"/>
  <c r="H42" i="3"/>
  <c r="H41" i="3"/>
  <c r="H40" i="3"/>
  <c r="H39" i="3"/>
  <c r="H38" i="3"/>
  <c r="H31" i="3"/>
  <c r="V19" i="7"/>
  <c r="V22" i="7"/>
  <c r="X19" i="7"/>
  <c r="Y10" i="7"/>
  <c r="X22" i="7"/>
  <c r="Z19" i="7"/>
  <c r="Z22" i="7"/>
  <c r="AA21" i="7"/>
  <c r="AA7" i="7"/>
  <c r="AA8" i="7"/>
  <c r="AA9" i="7"/>
  <c r="AA10" i="7"/>
  <c r="AA11" i="7"/>
  <c r="AA12" i="7"/>
  <c r="AA13" i="7"/>
  <c r="AA14" i="7"/>
  <c r="AA15" i="7"/>
  <c r="AA16" i="7"/>
  <c r="AA17" i="7"/>
  <c r="Y7" i="7"/>
  <c r="Y8" i="7"/>
  <c r="Y9" i="7"/>
  <c r="Y11" i="7"/>
  <c r="Y12" i="7"/>
  <c r="Y13" i="7"/>
  <c r="Y14" i="7"/>
  <c r="Y15" i="7"/>
  <c r="Y16" i="7"/>
  <c r="Y17" i="7"/>
  <c r="Y19" i="7"/>
  <c r="W7" i="7"/>
  <c r="W8" i="7"/>
  <c r="W9" i="7"/>
  <c r="W10" i="7"/>
  <c r="W11" i="7"/>
  <c r="W12" i="7"/>
  <c r="W13" i="7"/>
  <c r="W14" i="7"/>
  <c r="W15" i="7"/>
  <c r="W16" i="7"/>
  <c r="W17" i="7"/>
  <c r="W19" i="7"/>
  <c r="F10" i="5"/>
  <c r="J10" i="5"/>
  <c r="M10" i="5"/>
  <c r="I58" i="3"/>
  <c r="I57" i="3"/>
  <c r="I56" i="3"/>
  <c r="I55" i="3"/>
  <c r="I54" i="3"/>
  <c r="I53" i="3"/>
  <c r="I52" i="3"/>
  <c r="I51" i="3"/>
  <c r="I50" i="3"/>
  <c r="I49" i="3"/>
  <c r="I48" i="3"/>
  <c r="I47" i="3"/>
  <c r="I46" i="3"/>
  <c r="I45" i="3"/>
  <c r="I44" i="3"/>
  <c r="I43" i="3"/>
  <c r="I42" i="3"/>
  <c r="I41" i="3"/>
  <c r="I40" i="3"/>
  <c r="I39" i="3"/>
  <c r="I38" i="3"/>
  <c r="I31" i="3"/>
  <c r="J58" i="3"/>
  <c r="J57" i="3"/>
  <c r="J56" i="3"/>
  <c r="J55" i="3"/>
  <c r="J54" i="3"/>
  <c r="J53" i="3"/>
  <c r="J52" i="3"/>
  <c r="J51" i="3"/>
  <c r="J50" i="3"/>
  <c r="J49" i="3"/>
  <c r="J48" i="3"/>
  <c r="J47" i="3"/>
  <c r="J46" i="3"/>
  <c r="J45" i="3"/>
  <c r="J44" i="3"/>
  <c r="J43" i="3"/>
  <c r="J42" i="3"/>
  <c r="J41" i="3"/>
  <c r="J40" i="3"/>
  <c r="J39" i="3"/>
  <c r="J38" i="3"/>
  <c r="J31" i="3"/>
  <c r="B58" i="3"/>
  <c r="B57" i="3"/>
  <c r="B56" i="3"/>
  <c r="B55" i="3"/>
  <c r="B54" i="3"/>
  <c r="B53" i="3"/>
  <c r="B52" i="3"/>
  <c r="B51" i="3"/>
  <c r="B50" i="3"/>
  <c r="B49" i="3"/>
  <c r="B48" i="3"/>
  <c r="B47" i="3"/>
  <c r="B46" i="3"/>
  <c r="B45" i="3"/>
  <c r="B44" i="3"/>
  <c r="B43" i="3"/>
  <c r="B42" i="3"/>
  <c r="B41" i="3"/>
  <c r="B40" i="3"/>
  <c r="B39" i="3"/>
  <c r="B38" i="3"/>
  <c r="K31" i="3"/>
  <c r="L58" i="3"/>
  <c r="L57" i="3"/>
  <c r="L56" i="3"/>
  <c r="L55" i="3"/>
  <c r="L54" i="3"/>
  <c r="L53" i="3"/>
  <c r="L52" i="3"/>
  <c r="L51" i="3"/>
  <c r="L50" i="3"/>
  <c r="L49" i="3"/>
  <c r="L48" i="3"/>
  <c r="L47" i="3"/>
  <c r="L46" i="3"/>
  <c r="L45" i="3"/>
  <c r="L44" i="3"/>
  <c r="L43" i="3"/>
  <c r="L42" i="3"/>
  <c r="L41" i="3"/>
  <c r="L40" i="3"/>
  <c r="L39" i="3"/>
  <c r="L31" i="3"/>
  <c r="K58" i="3"/>
  <c r="K57" i="3"/>
  <c r="K56" i="3"/>
  <c r="K55" i="3"/>
  <c r="K54" i="3"/>
  <c r="K53" i="3"/>
  <c r="K52" i="3"/>
  <c r="K51" i="3"/>
  <c r="K50" i="3"/>
  <c r="K49" i="3"/>
  <c r="K48" i="3"/>
  <c r="K47" i="3"/>
  <c r="K46" i="3"/>
  <c r="K45" i="3"/>
  <c r="K44" i="3"/>
  <c r="K43" i="3"/>
  <c r="K42" i="3"/>
  <c r="K41" i="3"/>
  <c r="K40" i="3"/>
  <c r="K39" i="3"/>
  <c r="K38" i="3"/>
  <c r="CL21" i="7"/>
  <c r="T21" i="7"/>
  <c r="S19" i="7"/>
  <c r="S22" i="7"/>
  <c r="O19" i="7"/>
  <c r="O22" i="7"/>
  <c r="Q19" i="7"/>
  <c r="Q22" i="7"/>
  <c r="T17" i="7"/>
  <c r="T16" i="7"/>
  <c r="P16" i="7"/>
  <c r="T15" i="7"/>
  <c r="T7" i="7"/>
  <c r="T8" i="7"/>
  <c r="T9" i="7"/>
  <c r="T10" i="7"/>
  <c r="T11" i="7"/>
  <c r="T12" i="7"/>
  <c r="T13" i="7"/>
  <c r="T14" i="7"/>
  <c r="T19" i="7"/>
  <c r="P14" i="7"/>
  <c r="P13" i="7"/>
  <c r="P12" i="7"/>
  <c r="P11" i="7"/>
  <c r="P10" i="7"/>
  <c r="P9" i="7"/>
  <c r="P8" i="7"/>
  <c r="P7" i="7"/>
  <c r="P15" i="7"/>
  <c r="P17" i="7"/>
  <c r="P19" i="7"/>
  <c r="J9" i="5"/>
  <c r="F9" i="5"/>
  <c r="M58" i="3"/>
  <c r="M57" i="3"/>
  <c r="M56" i="3"/>
  <c r="M55" i="3"/>
  <c r="M54" i="3"/>
  <c r="M53" i="3"/>
  <c r="M52" i="3"/>
  <c r="M51" i="3"/>
  <c r="M50" i="3"/>
  <c r="M49" i="3"/>
  <c r="M48" i="3"/>
  <c r="M47" i="3"/>
  <c r="M46" i="3"/>
  <c r="M45" i="3"/>
  <c r="M44" i="3"/>
  <c r="M43" i="3"/>
  <c r="M42" i="3"/>
  <c r="M41" i="3"/>
  <c r="M40" i="3"/>
  <c r="M39" i="3"/>
  <c r="M31" i="3"/>
  <c r="R7" i="7"/>
  <c r="R8" i="7"/>
  <c r="R11" i="7"/>
  <c r="R12" i="7"/>
  <c r="R15" i="7"/>
  <c r="R16" i="7"/>
  <c r="M9" i="5"/>
  <c r="N58" i="3"/>
  <c r="N57" i="3"/>
  <c r="N56" i="3"/>
  <c r="N55" i="3"/>
  <c r="N54" i="3"/>
  <c r="N53" i="3"/>
  <c r="N52" i="3"/>
  <c r="N51" i="3"/>
  <c r="N50" i="3"/>
  <c r="N49" i="3"/>
  <c r="N48" i="3"/>
  <c r="N47" i="3"/>
  <c r="N46" i="3"/>
  <c r="N45" i="3"/>
  <c r="N44" i="3"/>
  <c r="N43" i="3"/>
  <c r="N42" i="3"/>
  <c r="N41" i="3"/>
  <c r="N40" i="3"/>
  <c r="N39" i="3"/>
  <c r="N31" i="3"/>
  <c r="O58" i="3"/>
  <c r="O57" i="3"/>
  <c r="O56" i="3"/>
  <c r="O55" i="3"/>
  <c r="O54" i="3"/>
  <c r="O53" i="3"/>
  <c r="O52" i="3"/>
  <c r="O51" i="3"/>
  <c r="O50" i="3"/>
  <c r="O49" i="3"/>
  <c r="O48" i="3"/>
  <c r="O47" i="3"/>
  <c r="O46" i="3"/>
  <c r="O45" i="3"/>
  <c r="O44" i="3"/>
  <c r="O43" i="3"/>
  <c r="O42" i="3"/>
  <c r="O41" i="3"/>
  <c r="O40" i="3"/>
  <c r="O39" i="3"/>
  <c r="O31" i="3"/>
  <c r="P31" i="3"/>
  <c r="Q58" i="3"/>
  <c r="Q57" i="3"/>
  <c r="Q56" i="3"/>
  <c r="Q55" i="3"/>
  <c r="Q54" i="3"/>
  <c r="Q53" i="3"/>
  <c r="Q52" i="3"/>
  <c r="Q51" i="3"/>
  <c r="Q50" i="3"/>
  <c r="Q49" i="3"/>
  <c r="Q48" i="3"/>
  <c r="Q47" i="3"/>
  <c r="Q46" i="3"/>
  <c r="Q45" i="3"/>
  <c r="Q44" i="3"/>
  <c r="Q43" i="3"/>
  <c r="Q42" i="3"/>
  <c r="Q41" i="3"/>
  <c r="Q40" i="3"/>
  <c r="Q31" i="3"/>
  <c r="R58" i="3"/>
  <c r="R57" i="3"/>
  <c r="R56" i="3"/>
  <c r="R55" i="3"/>
  <c r="R54" i="3"/>
  <c r="R53" i="3"/>
  <c r="R52" i="3"/>
  <c r="R51" i="3"/>
  <c r="R50" i="3"/>
  <c r="R49" i="3"/>
  <c r="R48" i="3"/>
  <c r="R47" i="3"/>
  <c r="R46" i="3"/>
  <c r="R45" i="3"/>
  <c r="R44" i="3"/>
  <c r="R43" i="3"/>
  <c r="R42" i="3"/>
  <c r="R41" i="3"/>
  <c r="R40" i="3"/>
  <c r="R31" i="3"/>
  <c r="F11" i="5"/>
  <c r="J11" i="5"/>
  <c r="AH21" i="7"/>
  <c r="AG19" i="7"/>
  <c r="AG22" i="7"/>
  <c r="AE19" i="7"/>
  <c r="AF7" i="7"/>
  <c r="AF8" i="7"/>
  <c r="AF9" i="7"/>
  <c r="AF10" i="7"/>
  <c r="AF11" i="7"/>
  <c r="AF12" i="7"/>
  <c r="AF13" i="7"/>
  <c r="AF14" i="7"/>
  <c r="AF15" i="7"/>
  <c r="AF16" i="7"/>
  <c r="AF17" i="7"/>
  <c r="AF19" i="7"/>
  <c r="AC19" i="7"/>
  <c r="AC22" i="7"/>
  <c r="AH17" i="7"/>
  <c r="AH7" i="7"/>
  <c r="AH8" i="7"/>
  <c r="AH9" i="7"/>
  <c r="AH10" i="7"/>
  <c r="AH11" i="7"/>
  <c r="AH12" i="7"/>
  <c r="AH13" i="7"/>
  <c r="AH14" i="7"/>
  <c r="AH15" i="7"/>
  <c r="AH16" i="7"/>
  <c r="AH19" i="7"/>
  <c r="AI17" i="7"/>
  <c r="S58" i="3"/>
  <c r="S57" i="3"/>
  <c r="S56" i="3"/>
  <c r="S55" i="3"/>
  <c r="S54" i="3"/>
  <c r="S53" i="3"/>
  <c r="S52" i="3"/>
  <c r="S51" i="3"/>
  <c r="S50" i="3"/>
  <c r="S49" i="3"/>
  <c r="S48" i="3"/>
  <c r="S47" i="3"/>
  <c r="S46" i="3"/>
  <c r="S45" i="3"/>
  <c r="S44" i="3"/>
  <c r="S43" i="3"/>
  <c r="S42" i="3"/>
  <c r="S41" i="3"/>
  <c r="S40" i="3"/>
  <c r="S31" i="3"/>
  <c r="AD15" i="7"/>
  <c r="AD12" i="7"/>
  <c r="AD16" i="7"/>
  <c r="M11" i="5"/>
  <c r="T58" i="3"/>
  <c r="T57" i="3"/>
  <c r="T56" i="3"/>
  <c r="T55" i="3"/>
  <c r="T54" i="3"/>
  <c r="T53" i="3"/>
  <c r="T52" i="3"/>
  <c r="T51" i="3"/>
  <c r="T50" i="3"/>
  <c r="T49" i="3"/>
  <c r="T48" i="3"/>
  <c r="T47" i="3"/>
  <c r="T46" i="3"/>
  <c r="T45" i="3"/>
  <c r="T44" i="3"/>
  <c r="T43" i="3"/>
  <c r="T42" i="3"/>
  <c r="T41" i="3"/>
  <c r="T40" i="3"/>
  <c r="T31" i="3"/>
  <c r="AI8" i="7"/>
  <c r="U58" i="3"/>
  <c r="U57" i="3"/>
  <c r="U56" i="3"/>
  <c r="U55" i="3"/>
  <c r="U54" i="3"/>
  <c r="U53" i="3"/>
  <c r="U52" i="3"/>
  <c r="U51" i="3"/>
  <c r="U50" i="3"/>
  <c r="U49" i="3"/>
  <c r="U48" i="3"/>
  <c r="U47" i="3"/>
  <c r="U46" i="3"/>
  <c r="U45" i="3"/>
  <c r="U44" i="3"/>
  <c r="U43" i="3"/>
  <c r="U42" i="3"/>
  <c r="U41" i="3"/>
  <c r="U40" i="3"/>
  <c r="U31" i="3"/>
  <c r="P58" i="3"/>
  <c r="P57" i="3"/>
  <c r="P56" i="3"/>
  <c r="P55" i="3"/>
  <c r="P54" i="3"/>
  <c r="P53" i="3"/>
  <c r="P52" i="3"/>
  <c r="P51" i="3"/>
  <c r="P50" i="3"/>
  <c r="P49" i="3"/>
  <c r="P48" i="3"/>
  <c r="P47" i="3"/>
  <c r="P46" i="3"/>
  <c r="P45" i="3"/>
  <c r="P44" i="3"/>
  <c r="P43" i="3"/>
  <c r="P42" i="3"/>
  <c r="P41" i="3"/>
  <c r="P40" i="3"/>
  <c r="P39" i="3"/>
  <c r="V57" i="3"/>
  <c r="V56" i="3"/>
  <c r="V55" i="3"/>
  <c r="V54" i="3"/>
  <c r="V53" i="3"/>
  <c r="V52" i="3"/>
  <c r="V51" i="3"/>
  <c r="V50" i="3"/>
  <c r="V49" i="3"/>
  <c r="V48" i="3"/>
  <c r="V47" i="3"/>
  <c r="V46" i="3"/>
  <c r="V45" i="3"/>
  <c r="V44" i="3"/>
  <c r="V43" i="3"/>
  <c r="V42" i="3"/>
  <c r="V41" i="3"/>
  <c r="V31" i="3"/>
  <c r="W57" i="3"/>
  <c r="W56" i="3"/>
  <c r="W55" i="3"/>
  <c r="W54" i="3"/>
  <c r="W53" i="3"/>
  <c r="W52" i="3"/>
  <c r="W51" i="3"/>
  <c r="W50" i="3"/>
  <c r="W49" i="3"/>
  <c r="W48" i="3"/>
  <c r="W47" i="3"/>
  <c r="W46" i="3"/>
  <c r="W45" i="3"/>
  <c r="W44" i="3"/>
  <c r="W43" i="3"/>
  <c r="W42" i="3"/>
  <c r="W41" i="3"/>
  <c r="W31" i="3"/>
  <c r="FD21" i="7"/>
  <c r="FD7" i="7"/>
  <c r="FD8" i="7"/>
  <c r="FD9" i="7"/>
  <c r="FD10" i="7"/>
  <c r="FD11" i="7"/>
  <c r="FD12" i="7"/>
  <c r="FD13" i="7"/>
  <c r="FD14" i="7"/>
  <c r="FD15" i="7"/>
  <c r="FD16" i="7"/>
  <c r="FD17" i="7"/>
  <c r="FD19" i="7"/>
  <c r="EW21" i="7"/>
  <c r="EW7" i="7"/>
  <c r="EW8" i="7"/>
  <c r="EW9" i="7"/>
  <c r="EW10" i="7"/>
  <c r="EW11" i="7"/>
  <c r="EW12" i="7"/>
  <c r="EW13" i="7"/>
  <c r="EW14" i="7"/>
  <c r="EW15" i="7"/>
  <c r="EW16" i="7"/>
  <c r="EW17" i="7"/>
  <c r="EW19" i="7"/>
  <c r="EP21"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EB19" i="7"/>
  <c r="DU21" i="7"/>
  <c r="DU7" i="7"/>
  <c r="DU8" i="7"/>
  <c r="DU9" i="7"/>
  <c r="DU10" i="7"/>
  <c r="DU11" i="7"/>
  <c r="DU12" i="7"/>
  <c r="DU13" i="7"/>
  <c r="DU14" i="7"/>
  <c r="DU15" i="7"/>
  <c r="DU16" i="7"/>
  <c r="DU17" i="7"/>
  <c r="DN21" i="7"/>
  <c r="DN7" i="7"/>
  <c r="DN8" i="7"/>
  <c r="DN9" i="7"/>
  <c r="DN10" i="7"/>
  <c r="DN11" i="7"/>
  <c r="DN12" i="7"/>
  <c r="DN13" i="7"/>
  <c r="DN14" i="7"/>
  <c r="DN15" i="7"/>
  <c r="DN16" i="7"/>
  <c r="DN17" i="7"/>
  <c r="DG21" i="7"/>
  <c r="DG7" i="7"/>
  <c r="DG8" i="7"/>
  <c r="DG9" i="7"/>
  <c r="DG10" i="7"/>
  <c r="DG11" i="7"/>
  <c r="DG12" i="7"/>
  <c r="DG13" i="7"/>
  <c r="DG14" i="7"/>
  <c r="DG15" i="7"/>
  <c r="DG16" i="7"/>
  <c r="DG17" i="7"/>
  <c r="DG19" i="7"/>
  <c r="CZ21" i="7"/>
  <c r="CZ7" i="7"/>
  <c r="CZ8" i="7"/>
  <c r="CZ9" i="7"/>
  <c r="CZ10" i="7"/>
  <c r="CZ11" i="7"/>
  <c r="CZ12" i="7"/>
  <c r="CZ13" i="7"/>
  <c r="CZ14" i="7"/>
  <c r="CZ15" i="7"/>
  <c r="CZ16" i="7"/>
  <c r="CZ17" i="7"/>
  <c r="CZ19" i="7"/>
  <c r="CS21" i="7"/>
  <c r="CS7" i="7"/>
  <c r="CS8" i="7"/>
  <c r="CS9" i="7"/>
  <c r="CS10" i="7"/>
  <c r="CS11" i="7"/>
  <c r="CS12" i="7"/>
  <c r="CS13" i="7"/>
  <c r="CS14" i="7"/>
  <c r="CS15" i="7"/>
  <c r="CS16" i="7"/>
  <c r="CS17" i="7"/>
  <c r="CL7" i="7"/>
  <c r="CL8" i="7"/>
  <c r="CL9" i="7"/>
  <c r="CL10" i="7"/>
  <c r="CL11" i="7"/>
  <c r="CL12" i="7"/>
  <c r="CL13" i="7"/>
  <c r="CL14" i="7"/>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X19" i="7"/>
  <c r="BY13" i="7"/>
  <c r="BY17" i="7"/>
  <c r="BQ21" i="7"/>
  <c r="BQ7" i="7"/>
  <c r="BQ8" i="7"/>
  <c r="BQ9" i="7"/>
  <c r="BQ10" i="7"/>
  <c r="BQ11" i="7"/>
  <c r="BQ12" i="7"/>
  <c r="BQ13" i="7"/>
  <c r="BQ14" i="7"/>
  <c r="BQ15" i="7"/>
  <c r="BQ16" i="7"/>
  <c r="BQ17" i="7"/>
  <c r="BJ21" i="7"/>
  <c r="BJ7" i="7"/>
  <c r="BJ8" i="7"/>
  <c r="BJ9" i="7"/>
  <c r="BJ10" i="7"/>
  <c r="BJ11" i="7"/>
  <c r="BJ12" i="7"/>
  <c r="BJ13" i="7"/>
  <c r="BJ14" i="7"/>
  <c r="BJ15" i="7"/>
  <c r="BJ16" i="7"/>
  <c r="BJ17" i="7"/>
  <c r="BJ19" i="7"/>
  <c r="BC21" i="7"/>
  <c r="BC7" i="7"/>
  <c r="BC8" i="7"/>
  <c r="BC9" i="7"/>
  <c r="BC10" i="7"/>
  <c r="BC11" i="7"/>
  <c r="BC12" i="7"/>
  <c r="BC13" i="7"/>
  <c r="BC14" i="7"/>
  <c r="BC15" i="7"/>
  <c r="BC16" i="7"/>
  <c r="BC17" i="7"/>
  <c r="AV21" i="7"/>
  <c r="AV7" i="7"/>
  <c r="AV8" i="7"/>
  <c r="AV9" i="7"/>
  <c r="AV10" i="7"/>
  <c r="AV11" i="7"/>
  <c r="AV12" i="7"/>
  <c r="AV13" i="7"/>
  <c r="AV14" i="7"/>
  <c r="AV15" i="7"/>
  <c r="AV16" i="7"/>
  <c r="AV17" i="7"/>
  <c r="AV19" i="7"/>
  <c r="AO9" i="7"/>
  <c r="AO10" i="7"/>
  <c r="AO11" i="7"/>
  <c r="AO12" i="7"/>
  <c r="AO13" i="7"/>
  <c r="AO14" i="7"/>
  <c r="AO7" i="7"/>
  <c r="AO8" i="7"/>
  <c r="AO15" i="7"/>
  <c r="AO16" i="7"/>
  <c r="AO17" i="7"/>
  <c r="AO19" i="7"/>
  <c r="AP14" i="7"/>
  <c r="AP8" i="7"/>
  <c r="AO21" i="7"/>
  <c r="AQ19" i="7"/>
  <c r="AR7" i="7"/>
  <c r="AS19" i="7"/>
  <c r="AT9" i="7"/>
  <c r="AX19" i="7"/>
  <c r="AY7" i="7"/>
  <c r="AZ19" i="7"/>
  <c r="BA7" i="7"/>
  <c r="BE19" i="7"/>
  <c r="BF9" i="7"/>
  <c r="BG19" i="7"/>
  <c r="BH10" i="7"/>
  <c r="BL19" i="7"/>
  <c r="BM7" i="7"/>
  <c r="BN19" i="7"/>
  <c r="BO9" i="7"/>
  <c r="BS19" i="7"/>
  <c r="BT8" i="7"/>
  <c r="BU19" i="7"/>
  <c r="BV10" i="7"/>
  <c r="BZ19" i="7"/>
  <c r="CA9" i="7"/>
  <c r="CB19" i="7"/>
  <c r="CC8" i="7"/>
  <c r="CC7" i="7"/>
  <c r="CC9" i="7"/>
  <c r="CC10" i="7"/>
  <c r="CC11" i="7"/>
  <c r="CC12" i="7"/>
  <c r="CC13" i="7"/>
  <c r="CC14" i="7"/>
  <c r="CC15" i="7"/>
  <c r="CC16" i="7"/>
  <c r="CC17" i="7"/>
  <c r="CC19" i="7"/>
  <c r="CG19" i="7"/>
  <c r="CH11" i="7"/>
  <c r="CI19" i="7"/>
  <c r="CJ7" i="7"/>
  <c r="CN19" i="7"/>
  <c r="CO7" i="7"/>
  <c r="CP19" i="7"/>
  <c r="CQ12" i="7"/>
  <c r="CQ7" i="7"/>
  <c r="CU19" i="7"/>
  <c r="CV7" i="7"/>
  <c r="CV8" i="7"/>
  <c r="CV9" i="7"/>
  <c r="CV10" i="7"/>
  <c r="CV11" i="7"/>
  <c r="CV12" i="7"/>
  <c r="CV13" i="7"/>
  <c r="CV14" i="7"/>
  <c r="CV15" i="7"/>
  <c r="CV16" i="7"/>
  <c r="CV17" i="7"/>
  <c r="CV19" i="7"/>
  <c r="CW19" i="7"/>
  <c r="CX16" i="7"/>
  <c r="DB19" i="7"/>
  <c r="DC7" i="7"/>
  <c r="DD19" i="7"/>
  <c r="DE7" i="7"/>
  <c r="DE8" i="7"/>
  <c r="DE9" i="7"/>
  <c r="DE10" i="7"/>
  <c r="DE11" i="7"/>
  <c r="DE12" i="7"/>
  <c r="DE13" i="7"/>
  <c r="DE14" i="7"/>
  <c r="DE15" i="7"/>
  <c r="DE16" i="7"/>
  <c r="DE17" i="7"/>
  <c r="DE19" i="7"/>
  <c r="DI19" i="7"/>
  <c r="DJ7" i="7"/>
  <c r="DK19" i="7"/>
  <c r="DL9" i="7"/>
  <c r="DP19" i="7"/>
  <c r="DQ8" i="7"/>
  <c r="DR19" i="7"/>
  <c r="DS7" i="7"/>
  <c r="DW19" i="7"/>
  <c r="DX7" i="7"/>
  <c r="DX8" i="7"/>
  <c r="DX9" i="7"/>
  <c r="DX10" i="7"/>
  <c r="DX11" i="7"/>
  <c r="DX12" i="7"/>
  <c r="DX13" i="7"/>
  <c r="DX14" i="7"/>
  <c r="DX15" i="7"/>
  <c r="DX16" i="7"/>
  <c r="DX17" i="7"/>
  <c r="DX19" i="7"/>
  <c r="DY19" i="7"/>
  <c r="DZ8" i="7"/>
  <c r="DZ7" i="7"/>
  <c r="DZ9" i="7"/>
  <c r="DZ10" i="7"/>
  <c r="DZ11" i="7"/>
  <c r="DZ12" i="7"/>
  <c r="DZ13" i="7"/>
  <c r="DZ14" i="7"/>
  <c r="DZ15" i="7"/>
  <c r="DZ16" i="7"/>
  <c r="DZ17" i="7"/>
  <c r="DZ19" i="7"/>
  <c r="ED19" i="7"/>
  <c r="EE9" i="7"/>
  <c r="EF19" i="7"/>
  <c r="EG7" i="7"/>
  <c r="EM19" i="7"/>
  <c r="EN7" i="7"/>
  <c r="CQ8" i="7"/>
  <c r="BM9" i="7"/>
  <c r="BV9" i="7"/>
  <c r="CH9" i="7"/>
  <c r="CQ9" i="7"/>
  <c r="EN9" i="7"/>
  <c r="BF10" i="7"/>
  <c r="BM10" i="7"/>
  <c r="CQ10" i="7"/>
  <c r="CQ11" i="7"/>
  <c r="CQ13" i="7"/>
  <c r="CQ14" i="7"/>
  <c r="CQ15" i="7"/>
  <c r="CQ16" i="7"/>
  <c r="CQ17" i="7"/>
  <c r="CQ19" i="7"/>
  <c r="EN10" i="7"/>
  <c r="AR11" i="7"/>
  <c r="AT11" i="7"/>
  <c r="BA11" i="7"/>
  <c r="BF11" i="7"/>
  <c r="BH11" i="7"/>
  <c r="BM11" i="7"/>
  <c r="CJ11" i="7"/>
  <c r="DQ11" i="7"/>
  <c r="EN11" i="7"/>
  <c r="BA12" i="7"/>
  <c r="BF12" i="7"/>
  <c r="BM12" i="7"/>
  <c r="EE12" i="7"/>
  <c r="EN12" i="7"/>
  <c r="AR13" i="7"/>
  <c r="BA13" i="7"/>
  <c r="BF13" i="7"/>
  <c r="BM13" i="7"/>
  <c r="BV13" i="7"/>
  <c r="CJ13" i="7"/>
  <c r="CO13" i="7"/>
  <c r="DQ13" i="7"/>
  <c r="EE13" i="7"/>
  <c r="EN13" i="7"/>
  <c r="BF14" i="7"/>
  <c r="BH14" i="7"/>
  <c r="BM14" i="7"/>
  <c r="BT14" i="7"/>
  <c r="CH14" i="7"/>
  <c r="DC14" i="7"/>
  <c r="EE14" i="7"/>
  <c r="EN14" i="7"/>
  <c r="AY15" i="7"/>
  <c r="BA15" i="7"/>
  <c r="BF15" i="7"/>
  <c r="BM15" i="7"/>
  <c r="BT15" i="7"/>
  <c r="CA15" i="7"/>
  <c r="CJ15" i="7"/>
  <c r="CO15" i="7"/>
  <c r="DC15" i="7"/>
  <c r="DJ15" i="7"/>
  <c r="DS15" i="7"/>
  <c r="EN15" i="7"/>
  <c r="BF16" i="7"/>
  <c r="BH16" i="7"/>
  <c r="BM16" i="7"/>
  <c r="BT16" i="7"/>
  <c r="CA16" i="7"/>
  <c r="CO16" i="7"/>
  <c r="DC16" i="7"/>
  <c r="DJ16" i="7"/>
  <c r="EN16" i="7"/>
  <c r="AY17" i="7"/>
  <c r="BF17" i="7"/>
  <c r="BM17" i="7"/>
  <c r="BT17" i="7"/>
  <c r="BV17" i="7"/>
  <c r="CA17" i="7"/>
  <c r="CJ17" i="7"/>
  <c r="DL17" i="7"/>
  <c r="DQ17" i="7"/>
  <c r="EN17" i="7"/>
  <c r="AQ22" i="7"/>
  <c r="AU19" i="7"/>
  <c r="AU22" i="7"/>
  <c r="BB22" i="7"/>
  <c r="F13" i="5"/>
  <c r="J13" i="5"/>
  <c r="M13" i="5"/>
  <c r="X57" i="3"/>
  <c r="X56" i="3"/>
  <c r="X55" i="3"/>
  <c r="X54" i="3"/>
  <c r="X53" i="3"/>
  <c r="X52" i="3"/>
  <c r="X51" i="3"/>
  <c r="X50" i="3"/>
  <c r="X49" i="3"/>
  <c r="X48" i="3"/>
  <c r="X47" i="3"/>
  <c r="X46" i="3"/>
  <c r="X45" i="3"/>
  <c r="X44" i="3"/>
  <c r="X43" i="3"/>
  <c r="X42" i="3"/>
  <c r="X41" i="3"/>
  <c r="X31" i="3"/>
  <c r="Y57" i="3"/>
  <c r="Y56" i="3"/>
  <c r="Y55" i="3"/>
  <c r="Y54" i="3"/>
  <c r="Y53" i="3"/>
  <c r="Y52" i="3"/>
  <c r="Y51" i="3"/>
  <c r="Y50" i="3"/>
  <c r="Y49" i="3"/>
  <c r="Y48" i="3"/>
  <c r="Y47" i="3"/>
  <c r="Y46" i="3"/>
  <c r="Y45" i="3"/>
  <c r="Y44" i="3"/>
  <c r="Y43" i="3"/>
  <c r="Y42" i="3"/>
  <c r="Y41" i="3"/>
  <c r="Y31" i="3"/>
  <c r="Z31" i="3"/>
  <c r="Z57" i="3"/>
  <c r="Z56" i="3"/>
  <c r="Z55" i="3"/>
  <c r="Z54" i="3"/>
  <c r="Z53" i="3"/>
  <c r="Z52" i="3"/>
  <c r="Z51" i="3"/>
  <c r="Z50" i="3"/>
  <c r="Z49" i="3"/>
  <c r="Z48" i="3"/>
  <c r="Z47" i="3"/>
  <c r="Z46" i="3"/>
  <c r="Z45" i="3"/>
  <c r="Z44" i="3"/>
  <c r="Z43" i="3"/>
  <c r="Z42" i="3"/>
  <c r="AA31" i="3"/>
  <c r="AA57" i="3"/>
  <c r="AA56" i="3"/>
  <c r="AA55" i="3"/>
  <c r="AA54" i="3"/>
  <c r="AA53" i="3"/>
  <c r="AA52" i="3"/>
  <c r="AA51" i="3"/>
  <c r="AA50" i="3"/>
  <c r="AA49" i="3"/>
  <c r="AA48" i="3"/>
  <c r="AA47" i="3"/>
  <c r="AA46" i="3"/>
  <c r="AA45" i="3"/>
  <c r="AA44" i="3"/>
  <c r="AA43" i="3"/>
  <c r="AA42" i="3"/>
  <c r="FA19" i="7"/>
  <c r="EY19" i="7"/>
  <c r="EY22" i="7"/>
  <c r="FA22" i="7"/>
  <c r="FC22" i="7"/>
  <c r="FD22" i="7"/>
  <c r="ET19" i="7"/>
  <c r="EU17" i="7"/>
  <c r="ER19" i="7"/>
  <c r="ER22" i="7"/>
  <c r="EK19" i="7"/>
  <c r="EK22" i="7"/>
  <c r="EV22" i="7"/>
  <c r="ET22" i="7"/>
  <c r="EO22" i="7"/>
  <c r="EM22" i="7"/>
  <c r="EH22" i="7"/>
  <c r="ED22" i="7"/>
  <c r="EU16" i="7"/>
  <c r="EU14" i="7"/>
  <c r="EU12" i="7"/>
  <c r="EU10" i="7"/>
  <c r="EU8" i="7"/>
  <c r="ES19" i="7"/>
  <c r="EL19" i="7"/>
  <c r="EA22" i="7"/>
  <c r="DT22" i="7"/>
  <c r="DM22" i="7"/>
  <c r="DF22" i="7"/>
  <c r="DD22" i="7"/>
  <c r="CY22" i="7"/>
  <c r="CR22" i="7"/>
  <c r="CP22" i="7"/>
  <c r="CN22" i="7"/>
  <c r="CS22" i="7"/>
  <c r="CK22" i="7"/>
  <c r="CI22" i="7"/>
  <c r="CD22" i="7"/>
  <c r="BW22" i="7"/>
  <c r="BS22" i="7"/>
  <c r="BP22" i="7"/>
  <c r="BL22" i="7"/>
  <c r="BI22" i="7"/>
  <c r="BE22" i="7"/>
  <c r="BG22" i="7"/>
  <c r="BJ22" i="7"/>
  <c r="AJ19" i="7"/>
  <c r="AK7" i="7"/>
  <c r="AL19" i="7"/>
  <c r="AM8" i="7"/>
  <c r="AN19" i="7"/>
  <c r="AN22" i="7"/>
  <c r="AL22" i="7"/>
  <c r="AM15" i="7"/>
  <c r="AK13" i="7"/>
  <c r="AK16" i="7"/>
  <c r="F12" i="5"/>
  <c r="J12" i="5"/>
  <c r="AB57" i="3"/>
  <c r="AB56" i="3"/>
  <c r="AB55" i="3"/>
  <c r="AB54" i="3"/>
  <c r="AB53" i="3"/>
  <c r="AB52" i="3"/>
  <c r="AB51" i="3"/>
  <c r="AB50" i="3"/>
  <c r="AB49" i="3"/>
  <c r="AB48" i="3"/>
  <c r="AB47" i="3"/>
  <c r="AB46" i="3"/>
  <c r="AB45" i="3"/>
  <c r="AB44" i="3"/>
  <c r="AB43" i="3"/>
  <c r="AB42" i="3"/>
  <c r="AC31" i="3"/>
  <c r="AC57" i="3"/>
  <c r="AC56" i="3"/>
  <c r="AC55" i="3"/>
  <c r="AC54" i="3"/>
  <c r="AC53" i="3"/>
  <c r="AC52" i="3"/>
  <c r="AC51" i="3"/>
  <c r="AC50" i="3"/>
  <c r="AC49" i="3"/>
  <c r="AC48" i="3"/>
  <c r="AC47" i="3"/>
  <c r="AC46" i="3"/>
  <c r="AC45" i="3"/>
  <c r="AC44" i="3"/>
  <c r="AC43" i="3"/>
  <c r="AC42" i="3"/>
  <c r="AD57" i="3"/>
  <c r="AD56" i="3"/>
  <c r="AD55" i="3"/>
  <c r="AD54" i="3"/>
  <c r="AD53" i="3"/>
  <c r="AD52" i="3"/>
  <c r="AD51" i="3"/>
  <c r="AD50" i="3"/>
  <c r="AD49" i="3"/>
  <c r="AD48" i="3"/>
  <c r="AD47" i="3"/>
  <c r="AD46" i="3"/>
  <c r="AD45" i="3"/>
  <c r="AD44" i="3"/>
  <c r="AD43" i="3"/>
  <c r="AD31" i="3"/>
  <c r="J14" i="5"/>
  <c r="F14" i="5"/>
  <c r="M14" i="5"/>
  <c r="AE57" i="3"/>
  <c r="AE56" i="3"/>
  <c r="AE55" i="3"/>
  <c r="AE54" i="3"/>
  <c r="AE53" i="3"/>
  <c r="AE52" i="3"/>
  <c r="AE51" i="3"/>
  <c r="AE50" i="3"/>
  <c r="AE49" i="3"/>
  <c r="AE48" i="3"/>
  <c r="AE47" i="3"/>
  <c r="AE46" i="3"/>
  <c r="AE45" i="3"/>
  <c r="AE44" i="3"/>
  <c r="AE43" i="3"/>
  <c r="AE31" i="3"/>
  <c r="AF57" i="3"/>
  <c r="AF56" i="3"/>
  <c r="AF55" i="3"/>
  <c r="AF54" i="3"/>
  <c r="AF53" i="3"/>
  <c r="AF52" i="3"/>
  <c r="AF51" i="3"/>
  <c r="AF50" i="3"/>
  <c r="AF49" i="3"/>
  <c r="AF48" i="3"/>
  <c r="AF47" i="3"/>
  <c r="AF46" i="3"/>
  <c r="AF45" i="3"/>
  <c r="AF44" i="3"/>
  <c r="AF43" i="3"/>
  <c r="AH31" i="3"/>
  <c r="AH57" i="3"/>
  <c r="AH56" i="3"/>
  <c r="AH55" i="3"/>
  <c r="AH54" i="3"/>
  <c r="AH53" i="3"/>
  <c r="AH52" i="3"/>
  <c r="AH51" i="3"/>
  <c r="AH50" i="3"/>
  <c r="AH49" i="3"/>
  <c r="AH48" i="3"/>
  <c r="AH47" i="3"/>
  <c r="AH46" i="3"/>
  <c r="AH45" i="3"/>
  <c r="AH44" i="3"/>
  <c r="AG31" i="3"/>
  <c r="AG57" i="3"/>
  <c r="AG56" i="3"/>
  <c r="AG55" i="3"/>
  <c r="AG54" i="3"/>
  <c r="AG53" i="3"/>
  <c r="AG52" i="3"/>
  <c r="AG51" i="3"/>
  <c r="AG50" i="3"/>
  <c r="AG49" i="3"/>
  <c r="AG48" i="3"/>
  <c r="AG47" i="3"/>
  <c r="AG46" i="3"/>
  <c r="AG45" i="3"/>
  <c r="AG44" i="3"/>
  <c r="AI31"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5" i="5"/>
  <c r="F15" i="5"/>
  <c r="M15" i="5"/>
  <c r="J16" i="5"/>
  <c r="J17" i="5"/>
  <c r="J18" i="5"/>
  <c r="J19" i="5"/>
  <c r="F16" i="5"/>
  <c r="M16" i="5"/>
  <c r="F17" i="5"/>
  <c r="F18" i="5"/>
  <c r="M18" i="5"/>
  <c r="F19" i="5"/>
  <c r="M19" i="5"/>
  <c r="M17" i="5"/>
  <c r="AK57" i="3"/>
  <c r="AK56" i="3"/>
  <c r="AK55" i="3"/>
  <c r="AK54" i="3"/>
  <c r="AK53" i="3"/>
  <c r="AK52" i="3"/>
  <c r="AK51" i="3"/>
  <c r="AK50" i="3"/>
  <c r="AK49" i="3"/>
  <c r="AK48" i="3"/>
  <c r="AK47" i="3"/>
  <c r="AK46" i="3"/>
  <c r="AK45" i="3"/>
  <c r="AK31" i="3"/>
  <c r="AJ31" i="3"/>
  <c r="AI57" i="3"/>
  <c r="AI56" i="3"/>
  <c r="AI55" i="3"/>
  <c r="AI54" i="3"/>
  <c r="AI53" i="3"/>
  <c r="AI52" i="3"/>
  <c r="AI51" i="3"/>
  <c r="AI50" i="3"/>
  <c r="AI49" i="3"/>
  <c r="AI48" i="3"/>
  <c r="AI47" i="3"/>
  <c r="AI46" i="3"/>
  <c r="AI45" i="3"/>
  <c r="AJ57" i="3"/>
  <c r="AJ56" i="3"/>
  <c r="AJ55" i="3"/>
  <c r="AJ54" i="3"/>
  <c r="AJ53" i="3"/>
  <c r="AJ52" i="3"/>
  <c r="AJ51" i="3"/>
  <c r="AJ50" i="3"/>
  <c r="AJ49" i="3"/>
  <c r="AJ48" i="3"/>
  <c r="AJ47" i="3"/>
  <c r="AJ46" i="3"/>
  <c r="AJ45" i="3"/>
  <c r="EN8" i="7"/>
  <c r="EN19" i="7"/>
  <c r="EP19" i="7"/>
  <c r="EQ11" i="7"/>
  <c r="EQ7" i="7"/>
  <c r="EQ8" i="7"/>
  <c r="EQ9" i="7"/>
  <c r="EQ10" i="7"/>
  <c r="EQ12" i="7"/>
  <c r="EQ13" i="7"/>
  <c r="EQ14" i="7"/>
  <c r="EQ15" i="7"/>
  <c r="EQ16" i="7"/>
  <c r="EQ17" i="7"/>
  <c r="EQ19" i="7"/>
  <c r="EG15" i="7"/>
  <c r="EG9" i="7"/>
  <c r="EG8" i="7"/>
  <c r="EG17" i="7"/>
  <c r="EG16" i="7"/>
  <c r="EG11" i="7"/>
  <c r="EF22" i="7"/>
  <c r="EI22" i="7"/>
  <c r="EG14" i="7"/>
  <c r="EG13" i="7"/>
  <c r="EG12" i="7"/>
  <c r="EG10" i="7"/>
  <c r="EG19" i="7"/>
  <c r="EE17" i="7"/>
  <c r="EE15" i="7"/>
  <c r="EE10" i="7"/>
  <c r="EE8" i="7"/>
  <c r="EE7" i="7"/>
  <c r="EE11" i="7"/>
  <c r="EI19" i="7"/>
  <c r="EJ9" i="7"/>
  <c r="DS11" i="7"/>
  <c r="DR22" i="7"/>
  <c r="DP22" i="7"/>
  <c r="DQ16" i="7"/>
  <c r="DQ12" i="7"/>
  <c r="DQ10" i="7"/>
  <c r="DQ9" i="7"/>
  <c r="DQ7" i="7"/>
  <c r="DQ14" i="7"/>
  <c r="DQ15" i="7"/>
  <c r="DQ19" i="7"/>
  <c r="DJ9" i="7"/>
  <c r="DJ8" i="7"/>
  <c r="DJ10" i="7"/>
  <c r="DJ11" i="7"/>
  <c r="DJ12" i="7"/>
  <c r="DJ13" i="7"/>
  <c r="DI22" i="7"/>
  <c r="DB22" i="7"/>
  <c r="DG22" i="7"/>
  <c r="DC17" i="7"/>
  <c r="DC13" i="7"/>
  <c r="DC10" i="7"/>
  <c r="CJ16" i="7"/>
  <c r="CJ14" i="7"/>
  <c r="CJ8" i="7"/>
  <c r="CE19" i="7"/>
  <c r="CF16" i="7"/>
  <c r="CF10" i="7"/>
  <c r="BT12" i="7"/>
  <c r="BT10" i="7"/>
  <c r="BO8" i="7"/>
  <c r="BM8" i="7"/>
  <c r="BM19" i="7"/>
  <c r="BH9" i="7"/>
  <c r="BF7" i="7"/>
  <c r="BA9" i="7"/>
  <c r="BA8" i="7"/>
  <c r="BA17" i="7"/>
  <c r="BA10" i="7"/>
  <c r="AZ22" i="7"/>
  <c r="BA16" i="7"/>
  <c r="AY9" i="7"/>
  <c r="AM14" i="7"/>
  <c r="AK12" i="7"/>
  <c r="EW22" i="7"/>
  <c r="EP22" i="7"/>
  <c r="EJ17" i="7"/>
  <c r="EJ16" i="7"/>
  <c r="DY22" i="7"/>
  <c r="DW22" i="7"/>
  <c r="DU19" i="7"/>
  <c r="DV17" i="7"/>
  <c r="DS16" i="7"/>
  <c r="DS9" i="7"/>
  <c r="DS13" i="7"/>
  <c r="DL13" i="7"/>
  <c r="DL12" i="7"/>
  <c r="DL7" i="7"/>
  <c r="DL16" i="7"/>
  <c r="DL14" i="7"/>
  <c r="DL10" i="7"/>
  <c r="DL8" i="7"/>
  <c r="DK22" i="7"/>
  <c r="DL15" i="7"/>
  <c r="DL11" i="7"/>
  <c r="DC9" i="7"/>
  <c r="DC8" i="7"/>
  <c r="CX11" i="7"/>
  <c r="CU22" i="7"/>
  <c r="CO9" i="7"/>
  <c r="CO8" i="7"/>
  <c r="CO10" i="7"/>
  <c r="CJ9" i="7"/>
  <c r="CF7" i="7"/>
  <c r="CF11" i="7"/>
  <c r="CB22" i="7"/>
  <c r="CF9" i="7"/>
  <c r="BO16" i="7"/>
  <c r="BO11" i="7"/>
  <c r="BO7" i="7"/>
  <c r="BN22" i="7"/>
  <c r="BO14" i="7"/>
  <c r="BO13" i="7"/>
  <c r="BQ22" i="7"/>
  <c r="BO15" i="7"/>
  <c r="BO10" i="7"/>
  <c r="BQ19" i="7"/>
  <c r="BR16" i="7"/>
  <c r="AM7" i="7"/>
  <c r="AM12" i="7"/>
  <c r="AM9" i="7"/>
  <c r="AM11" i="7"/>
  <c r="AM16" i="7"/>
  <c r="AM10" i="7"/>
  <c r="AM17" i="7"/>
  <c r="AK11" i="7"/>
  <c r="AP11" i="7"/>
  <c r="EJ11" i="7"/>
  <c r="EJ13" i="7"/>
  <c r="EJ12" i="7"/>
  <c r="EB22" i="7"/>
  <c r="DV7" i="7"/>
  <c r="DV10" i="7"/>
  <c r="DV15" i="7"/>
  <c r="DV12" i="7"/>
  <c r="DV14" i="7"/>
  <c r="DV13" i="7"/>
  <c r="DV9" i="7"/>
  <c r="DV11" i="7"/>
  <c r="DV8" i="7"/>
  <c r="CF8" i="7"/>
  <c r="CF13" i="7"/>
  <c r="CF14" i="7"/>
  <c r="CF17" i="7"/>
  <c r="CF12" i="7"/>
  <c r="CF15" i="7"/>
  <c r="DL19" i="7"/>
  <c r="BR17" i="7"/>
  <c r="BR13" i="7"/>
  <c r="BR9" i="7"/>
  <c r="BR10" i="7"/>
  <c r="BR11" i="7"/>
  <c r="AP12" i="7"/>
  <c r="EX7" i="7"/>
  <c r="EX17" i="7"/>
  <c r="EX15" i="7"/>
  <c r="EX10" i="7"/>
  <c r="EX9" i="7"/>
  <c r="EX12" i="7"/>
  <c r="EX8" i="7"/>
  <c r="EX11" i="7"/>
  <c r="EX16" i="7"/>
  <c r="EX14" i="7"/>
  <c r="EX13" i="7"/>
  <c r="AE22" i="7"/>
  <c r="AH22" i="7"/>
  <c r="BK10" i="7"/>
  <c r="BK13" i="7"/>
  <c r="BK12" i="7"/>
  <c r="BK14" i="7"/>
  <c r="BK15" i="7"/>
  <c r="BK9" i="7"/>
  <c r="BK11" i="7"/>
  <c r="BK7" i="7"/>
  <c r="BK8" i="7"/>
  <c r="BK16" i="7"/>
  <c r="BK17" i="7"/>
  <c r="BK19" i="7"/>
  <c r="DV16" i="7"/>
  <c r="G10" i="7"/>
  <c r="G14" i="7"/>
  <c r="G19" i="7"/>
  <c r="F22" i="7"/>
  <c r="E9" i="7"/>
  <c r="E10" i="7"/>
  <c r="C12" i="7"/>
  <c r="C17" i="7"/>
  <c r="E8" i="7"/>
  <c r="E14" i="7"/>
  <c r="E19" i="7"/>
  <c r="C8" i="7"/>
  <c r="D22" i="7"/>
  <c r="EU7" i="7"/>
  <c r="EU11" i="7"/>
  <c r="EU15" i="7"/>
  <c r="DC12" i="7"/>
  <c r="CA12" i="7"/>
  <c r="DC11" i="7"/>
  <c r="DC19" i="7"/>
  <c r="CA11" i="7"/>
  <c r="CA7" i="7"/>
  <c r="AD17" i="7"/>
  <c r="AD10" i="7"/>
  <c r="AD11" i="7"/>
  <c r="AD7" i="7"/>
  <c r="AD8" i="7"/>
  <c r="AD9" i="7"/>
  <c r="AD13" i="7"/>
  <c r="AD14" i="7"/>
  <c r="AD19" i="7"/>
  <c r="C9" i="7"/>
  <c r="C10" i="7"/>
  <c r="C14" i="7"/>
  <c r="C19" i="7"/>
  <c r="EU9" i="7"/>
  <c r="EU13" i="7"/>
  <c r="CX10" i="7"/>
  <c r="CX17" i="7"/>
  <c r="EU19" i="7"/>
  <c r="EX19" i="7"/>
  <c r="EJ14" i="7"/>
  <c r="EJ15" i="7"/>
  <c r="EJ8" i="7"/>
  <c r="EJ7" i="7"/>
  <c r="EJ10" i="7"/>
  <c r="EJ19" i="7"/>
  <c r="EE16" i="7"/>
  <c r="EE19" i="7"/>
  <c r="EC10" i="7"/>
  <c r="EC9" i="7"/>
  <c r="EC15" i="7"/>
  <c r="EC7" i="7"/>
  <c r="EC14" i="7"/>
  <c r="EC17" i="7"/>
  <c r="EC12" i="7"/>
  <c r="EC8" i="7"/>
  <c r="EC11" i="7"/>
  <c r="EC13" i="7"/>
  <c r="EC16" i="7"/>
  <c r="EC19" i="7"/>
  <c r="DV19" i="7"/>
  <c r="DS17" i="7"/>
  <c r="DS10" i="7"/>
  <c r="DS12" i="7"/>
  <c r="DU22" i="7"/>
  <c r="DS8" i="7"/>
  <c r="DS14" i="7"/>
  <c r="DS19" i="7"/>
  <c r="DN22" i="7"/>
  <c r="DN19" i="7"/>
  <c r="DO14" i="7"/>
  <c r="DO8" i="7"/>
  <c r="DJ14" i="7"/>
  <c r="DJ17" i="7"/>
  <c r="DJ19" i="7"/>
  <c r="DH7" i="7"/>
  <c r="DH16" i="7"/>
  <c r="DH10" i="7"/>
  <c r="DH15" i="7"/>
  <c r="DH11" i="7"/>
  <c r="DH8" i="7"/>
  <c r="DH9" i="7"/>
  <c r="DH12" i="7"/>
  <c r="DH13" i="7"/>
  <c r="DH14" i="7"/>
  <c r="DH17" i="7"/>
  <c r="DH19" i="7"/>
  <c r="DA15" i="7"/>
  <c r="DA14" i="7"/>
  <c r="DA8" i="7"/>
  <c r="DA11" i="7"/>
  <c r="DA16" i="7"/>
  <c r="DA10" i="7"/>
  <c r="DA7" i="7"/>
  <c r="DA13" i="7"/>
  <c r="CX14" i="7"/>
  <c r="CX13" i="7"/>
  <c r="CX15" i="7"/>
  <c r="CX8" i="7"/>
  <c r="CX7" i="7"/>
  <c r="CX9" i="7"/>
  <c r="CX12" i="7"/>
  <c r="CX19" i="7"/>
  <c r="CW22" i="7"/>
  <c r="CZ22" i="7"/>
  <c r="DA9" i="7"/>
  <c r="DA17" i="7"/>
  <c r="DA12" i="7"/>
  <c r="CS19" i="7"/>
  <c r="CT9" i="7"/>
  <c r="CT17" i="7"/>
  <c r="CT8" i="7"/>
  <c r="CO11" i="7"/>
  <c r="CO12" i="7"/>
  <c r="CO14" i="7"/>
  <c r="CO17" i="7"/>
  <c r="CO19" i="7"/>
  <c r="CJ12" i="7"/>
  <c r="CJ10" i="7"/>
  <c r="CJ19" i="7"/>
  <c r="CH8" i="7"/>
  <c r="CL19" i="7"/>
  <c r="CM16" i="7"/>
  <c r="CG22" i="7"/>
  <c r="CL22" i="7"/>
  <c r="CH17" i="7"/>
  <c r="CH15" i="7"/>
  <c r="CH13" i="7"/>
  <c r="CH10" i="7"/>
  <c r="CH7" i="7"/>
  <c r="CH16" i="7"/>
  <c r="CH12" i="7"/>
  <c r="CF19" i="7"/>
  <c r="BZ22" i="7"/>
  <c r="CE22" i="7"/>
  <c r="CA14" i="7"/>
  <c r="CA13" i="7"/>
  <c r="CA10" i="7"/>
  <c r="CA8" i="7"/>
  <c r="CA19" i="7"/>
  <c r="BY14" i="7"/>
  <c r="BY7" i="7"/>
  <c r="BY10" i="7"/>
  <c r="BY12" i="7"/>
  <c r="BY16" i="7"/>
  <c r="BY11" i="7"/>
  <c r="BY15" i="7"/>
  <c r="BV15" i="7"/>
  <c r="BV8" i="7"/>
  <c r="BU22" i="7"/>
  <c r="BX22" i="7"/>
  <c r="BV16" i="7"/>
  <c r="BV12" i="7"/>
  <c r="BV7" i="7"/>
  <c r="BV11" i="7"/>
  <c r="BV14" i="7"/>
  <c r="BV19" i="7"/>
  <c r="BY9" i="7"/>
  <c r="BT13" i="7"/>
  <c r="BT11" i="7"/>
  <c r="BT7" i="7"/>
  <c r="BY8" i="7"/>
  <c r="BT9" i="7"/>
  <c r="BR8" i="7"/>
  <c r="BR15" i="7"/>
  <c r="BO17" i="7"/>
  <c r="BR12" i="7"/>
  <c r="BR7" i="7"/>
  <c r="BR14" i="7"/>
  <c r="BR19" i="7"/>
  <c r="BO12" i="7"/>
  <c r="BO19" i="7"/>
  <c r="BH15" i="7"/>
  <c r="BH13" i="7"/>
  <c r="BH12" i="7"/>
  <c r="BH7" i="7"/>
  <c r="BH8" i="7"/>
  <c r="BH17" i="7"/>
  <c r="BF8" i="7"/>
  <c r="BF19" i="7"/>
  <c r="BA14" i="7"/>
  <c r="BA19" i="7"/>
  <c r="BC19" i="7"/>
  <c r="BD16" i="7"/>
  <c r="BD10" i="7"/>
  <c r="BD15" i="7"/>
  <c r="BD7" i="7"/>
  <c r="BD14" i="7"/>
  <c r="BD13" i="7"/>
  <c r="BD17" i="7"/>
  <c r="BD11" i="7"/>
  <c r="BD9" i="7"/>
  <c r="BD8" i="7"/>
  <c r="AX22" i="7"/>
  <c r="BC22" i="7"/>
  <c r="AY13" i="7"/>
  <c r="AY10" i="7"/>
  <c r="AY8" i="7"/>
  <c r="AY11" i="7"/>
  <c r="AY12" i="7"/>
  <c r="AY14" i="7"/>
  <c r="AY16" i="7"/>
  <c r="AY19" i="7"/>
  <c r="AW10" i="7"/>
  <c r="AW14" i="7"/>
  <c r="AW13" i="7"/>
  <c r="AW12" i="7"/>
  <c r="AW16" i="7"/>
  <c r="AW17" i="7"/>
  <c r="AW9" i="7"/>
  <c r="AW8" i="7"/>
  <c r="AW15" i="7"/>
  <c r="AW11" i="7"/>
  <c r="AW7" i="7"/>
  <c r="AW19" i="7"/>
  <c r="AT8" i="7"/>
  <c r="AT17" i="7"/>
  <c r="AT16" i="7"/>
  <c r="AT12" i="7"/>
  <c r="AT10" i="7"/>
  <c r="AT7" i="7"/>
  <c r="AT15" i="7"/>
  <c r="AT14" i="7"/>
  <c r="AT13" i="7"/>
  <c r="AS22" i="7"/>
  <c r="AV22" i="7"/>
  <c r="AR17" i="7"/>
  <c r="AR15" i="7"/>
  <c r="AR12" i="7"/>
  <c r="AR8" i="7"/>
  <c r="AR9" i="7"/>
  <c r="AR10" i="7"/>
  <c r="AR14" i="7"/>
  <c r="AR16" i="7"/>
  <c r="AR19" i="7"/>
  <c r="AM13" i="7"/>
  <c r="AM19" i="7"/>
  <c r="AP13" i="7"/>
  <c r="AP15" i="7"/>
  <c r="AP7" i="7"/>
  <c r="AP10" i="7"/>
  <c r="AP16" i="7"/>
  <c r="AK17" i="7"/>
  <c r="AK14" i="7"/>
  <c r="AK10" i="7"/>
  <c r="AK8" i="7"/>
  <c r="AK9" i="7"/>
  <c r="AK15" i="7"/>
  <c r="AK19" i="7"/>
  <c r="AP17" i="7"/>
  <c r="AP9" i="7"/>
  <c r="AJ22" i="7"/>
  <c r="AO22" i="7"/>
  <c r="AI14" i="7"/>
  <c r="AI10" i="7"/>
  <c r="AI7" i="7"/>
  <c r="AI9" i="7"/>
  <c r="AI11" i="7"/>
  <c r="AI12" i="7"/>
  <c r="AI13" i="7"/>
  <c r="AI15" i="7"/>
  <c r="AI16" i="7"/>
  <c r="AI19" i="7"/>
  <c r="AA19" i="7"/>
  <c r="AB7" i="7"/>
  <c r="AA22" i="7"/>
  <c r="AB13" i="7"/>
  <c r="AB16" i="7"/>
  <c r="AB10" i="7"/>
  <c r="AB9" i="7"/>
  <c r="U8" i="7"/>
  <c r="U14" i="7"/>
  <c r="U10" i="7"/>
  <c r="U9" i="7"/>
  <c r="U17" i="7"/>
  <c r="U13" i="7"/>
  <c r="U7" i="7"/>
  <c r="U11" i="7"/>
  <c r="U12" i="7"/>
  <c r="U15" i="7"/>
  <c r="U16" i="7"/>
  <c r="U19" i="7"/>
  <c r="R14" i="7"/>
  <c r="R10" i="7"/>
  <c r="R17" i="7"/>
  <c r="R13" i="7"/>
  <c r="R9" i="7"/>
  <c r="R19" i="7"/>
  <c r="T22" i="7"/>
  <c r="M12" i="5"/>
  <c r="DO11" i="7"/>
  <c r="DO15" i="7"/>
  <c r="DO17" i="7"/>
  <c r="DO12" i="7"/>
  <c r="DO16" i="7"/>
  <c r="DO10" i="7"/>
  <c r="DO9" i="7"/>
  <c r="DO7" i="7"/>
  <c r="DO13" i="7"/>
  <c r="DO19" i="7"/>
  <c r="DA19" i="7"/>
  <c r="CT11" i="7"/>
  <c r="CT10" i="7"/>
  <c r="CT14" i="7"/>
  <c r="CT15" i="7"/>
  <c r="CT16" i="7"/>
  <c r="CT7" i="7"/>
  <c r="CT13" i="7"/>
  <c r="CT12" i="7"/>
  <c r="CM8" i="7"/>
  <c r="CH19" i="7"/>
  <c r="CM7" i="7"/>
  <c r="CM11" i="7"/>
  <c r="CM15" i="7"/>
  <c r="CM13" i="7"/>
  <c r="CM17" i="7"/>
  <c r="CM10" i="7"/>
  <c r="CM14" i="7"/>
  <c r="CM9" i="7"/>
  <c r="CM12" i="7"/>
  <c r="BY19" i="7"/>
  <c r="BT19" i="7"/>
  <c r="BH19" i="7"/>
  <c r="BD12" i="7"/>
  <c r="BD19" i="7"/>
  <c r="AT19" i="7"/>
  <c r="AP19" i="7"/>
  <c r="AB17" i="7"/>
  <c r="AB12" i="7"/>
  <c r="AB11" i="7"/>
  <c r="AB15" i="7"/>
  <c r="AB14" i="7"/>
  <c r="AB8" i="7"/>
  <c r="AB19" i="7"/>
  <c r="CT19" i="7"/>
  <c r="CM19" i="7"/>
</calcChain>
</file>

<file path=xl/comments1.xml><?xml version="1.0" encoding="utf-8"?>
<comments xmlns="http://schemas.openxmlformats.org/spreadsheetml/2006/main">
  <authors>
    <author>Jenny</author>
  </authors>
  <commentList>
    <comment ref="AG20" authorId="0">
      <text>
        <r>
          <rPr>
            <b/>
            <sz val="9"/>
            <color indexed="81"/>
            <rFont val="Tahoma"/>
            <family val="2"/>
          </rPr>
          <t>Database =14290</t>
        </r>
      </text>
    </comment>
    <comment ref="AG22" authorId="0">
      <text>
        <r>
          <rPr>
            <b/>
            <sz val="9"/>
            <color indexed="81"/>
            <rFont val="Tahoma"/>
            <family val="2"/>
          </rPr>
          <t xml:space="preserve">Database =2899
</t>
        </r>
      </text>
    </comment>
    <comment ref="AG31" authorId="0">
      <text>
        <r>
          <rPr>
            <sz val="9"/>
            <color indexed="81"/>
            <rFont val="Tahoma"/>
            <family val="2"/>
          </rPr>
          <t>Databse= 60304</t>
        </r>
      </text>
    </comment>
  </commentList>
</comments>
</file>

<file path=xl/sharedStrings.xml><?xml version="1.0" encoding="utf-8"?>
<sst xmlns="http://schemas.openxmlformats.org/spreadsheetml/2006/main" count="477" uniqueCount="204">
  <si>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</si>
  <si>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</si>
  <si>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</si>
  <si>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</si>
  <si>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</si>
  <si>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</si>
  <si>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</si>
  <si>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</si>
  <si>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</si>
  <si>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</si>
  <si>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</si>
  <si>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</si>
  <si>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</si>
  <si>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</si>
  <si>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</si>
  <si>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</si>
  <si>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</si>
  <si>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</si>
  <si>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</si>
  <si>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</si>
  <si>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</si>
  <si>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</si>
  <si>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</si>
  <si>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</si>
  <si>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</si>
  <si>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</si>
  <si>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</si>
  <si>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</si>
  <si>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</si>
  <si>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</si>
  <si>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</si>
  <si>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</si>
  <si>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</si>
  <si>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</si>
  <si>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</si>
  <si>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</si>
  <si>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</si>
  <si>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</si>
  <si>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</si>
  <si>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</si>
  <si>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</si>
  <si>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</si>
  <si>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</si>
  <si>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</si>
  <si>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</si>
  <si>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</si>
  <si>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</si>
  <si>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</si>
  <si>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</si>
  <si>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</si>
  <si>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</si>
  <si>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</si>
  <si>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</si>
  <si>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</si>
  <si>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</si>
  <si>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</si>
  <si>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</si>
  <si>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</si>
  <si>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</si>
  <si>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</si>
  <si>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</si>
  <si>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</si>
  <si>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</si>
  <si>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</si>
  <si>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</si>
  <si>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</si>
  <si>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</si>
  <si>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</si>
  <si>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</si>
  <si>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</si>
  <si>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</si>
  <si>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</si>
  <si>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</si>
  <si>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</si>
  <si>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</si>
  <si>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</si>
  <si>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</si>
  <si>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</si>
  <si>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</si>
  <si>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</si>
  <si>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</si>
  <si>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</si>
  <si>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</si>
  <si>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</si>
  <si>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</si>
  <si>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</si>
  <si>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</si>
  <si>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</si>
  <si>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</si>
  <si>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</si>
  <si>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</si>
  <si>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</si>
  <si>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</si>
  <si>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</si>
  <si>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</si>
  <si>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</si>
  <si>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</si>
  <si>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</si>
  <si>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</si>
  <si>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</si>
  <si>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</si>
  <si>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</si>
  <si>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</si>
  <si>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</si>
  <si>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</si>
  <si>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</si>
  <si>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</si>
  <si>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</si>
  <si>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</si>
  <si>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</si>
  <si>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</si>
  <si>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</si>
  <si>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</si>
  <si>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</si>
  <si>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</si>
  <si>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</si>
  <si>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</si>
  <si>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</si>
  <si>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</si>
  <si>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</si>
  <si>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</si>
  <si>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</si>
  <si>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</si>
  <si>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</si>
  <si>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</si>
  <si>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</si>
  <si>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</si>
  <si>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</si>
  <si>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</si>
  <si>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</si>
  <si>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</si>
  <si>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</si>
  <si>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</si>
  <si>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</si>
  <si>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</si>
  <si>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</si>
  <si>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</si>
  <si>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</si>
  <si>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</si>
  <si>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</si>
  <si>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</si>
  <si>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</si>
  <si>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</si>
  <si>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</si>
  <si>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</si>
  <si>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</si>
  <si>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</si>
  <si>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</si>
  <si>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</si>
  <si>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</si>
  <si>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</si>
  <si>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</si>
  <si>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</si>
  <si>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</si>
  <si>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</si>
  <si>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</si>
  <si>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</si>
  <si>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</si>
  <si>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</si>
  <si>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</si>
  <si>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</si>
  <si>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</si>
  <si>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</si>
  <si>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</si>
  <si>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</si>
  <si>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</si>
  <si>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</si>
  <si>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</si>
  <si>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</si>
  <si>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</si>
  <si>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</si>
  <si>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</si>
  <si>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</si>
  <si>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</si>
  <si>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</si>
  <si>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</si>
  <si>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</si>
  <si>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</si>
  <si>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</si>
  <si>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</si>
  <si>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</si>
  <si>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</si>
  <si>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</si>
  <si>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Data as of 24-06-2020</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</si>
  <si>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</si>
  <si>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</si>
  <si>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</si>
  <si>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</si>
  <si>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</si>
  <si>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</si>
  <si>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</si>
  <si>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</si>
  <si>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</si>
  <si>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</si>
  <si>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</si>
  <si>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</si>
  <si>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</si>
  <si>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</si>
  <si>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File: July-01-2020-Provisional_COVID-19_Death_Counts_by_Sex__Age__and_Week.csv</t>
  </si>
  <si>
    <t>Cumul. Death count up to 27/06/2020</t>
  </si>
  <si>
    <t>Cumul. Death count up to 20/06/2020</t>
  </si>
  <si>
    <t>July-06-2020-Provisional_COVID-19_Death_Counts_by_Week_Ending_Date_and_State</t>
  </si>
  <si>
    <t>06.07</t>
  </si>
  <si>
    <t>04.07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</si>
</sst>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7">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3" fontId="10" fillId="3" borderId="0" xfId="0" applyNumberFormat="1" applyFont="1" applyFill="1" applyAlignment="1">
      <alignment horizont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75" x14ac:dyDescent="0.25"/>
  <cols>
    <col min="1" max="1" width="10.375" style="143" customWidth="1"/>
    <col min="2" max="1025" width="10" style="143" customWidth="1"/>
    <col min="1026" max="16384" width="8" style="13"/>
  </cols>
  <sheetData>
    <row r="1" spans="1:957" s="141" customFormat="1" x14ac:dyDescent="0.25">
      <c r="A1" s="140" t="s">
        <v>42</v>
      </c>
    </row>
    <row r="3" spans="1:957" x14ac:dyDescent="0.25">
      <c r="A3" s="142" t="s">
        <v>40</v>
      </c>
    </row>
    <row r="4" spans="1:957" ht="17.100000000000001" customHeight="1" x14ac:dyDescent="0.25">
      <c r="A4" s="144" t="s">
        <v>22</v>
      </c>
      <c r="B4" s="221" t="s">
        <v>100</v>
      </c>
      <c r="C4" s="221"/>
      <c r="D4" s="221"/>
      <c r="E4" s="221"/>
      <c r="F4" s="221"/>
      <c r="G4" s="221"/>
      <c r="H4" s="221"/>
      <c r="I4" s="221"/>
      <c r="J4" s="221"/>
      <c r="K4" s="221"/>
      <c r="L4" s="221"/>
      <c r="M4" s="221"/>
      <c r="N4" s="221"/>
      <c r="O4" s="221"/>
      <c r="P4" s="221"/>
    </row>
    <row r="5" spans="1:957" s="145" customFormat="1" x14ac:dyDescent="0.25">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x14ac:dyDescent="0.25">
      <c r="A6" s="141" t="s">
        <v>23</v>
      </c>
      <c r="B6" s="149" t="s">
        <v>25</v>
      </c>
    </row>
    <row r="7" spans="1:957" x14ac:dyDescent="0.25">
      <c r="B7" s="150" t="s">
        <v>24</v>
      </c>
    </row>
    <row r="8" spans="1:957" x14ac:dyDescent="0.25">
      <c r="B8" s="13"/>
    </row>
    <row r="9" spans="1:957" x14ac:dyDescent="0.25">
      <c r="A9" s="142"/>
      <c r="B9" s="151"/>
    </row>
    <row r="10" spans="1:957" x14ac:dyDescent="0.25">
      <c r="A10" s="142" t="s">
        <v>57</v>
      </c>
    </row>
    <row r="11" spans="1:957" x14ac:dyDescent="0.25">
      <c r="A11" s="144" t="s">
        <v>22</v>
      </c>
      <c r="B11" s="220" t="s">
        <v>58</v>
      </c>
      <c r="C11" s="220"/>
      <c r="D11" s="220"/>
      <c r="E11" s="220"/>
      <c r="F11" s="220"/>
      <c r="G11" s="220"/>
      <c r="H11" s="220"/>
      <c r="I11" s="220"/>
      <c r="J11" s="220"/>
      <c r="K11" s="220"/>
      <c r="L11" s="220"/>
      <c r="M11" s="220"/>
      <c r="N11" s="220"/>
    </row>
    <row r="12" spans="1:957" s="145" customFormat="1" x14ac:dyDescent="0.25">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x14ac:dyDescent="0.25">
      <c r="A13" s="141" t="s">
        <v>23</v>
      </c>
      <c r="B13" s="149" t="s">
        <v>25</v>
      </c>
    </row>
    <row r="14" spans="1:957" x14ac:dyDescent="0.25">
      <c r="B14" s="153" t="s">
        <v>24</v>
      </c>
    </row>
    <row r="17" spans="1:19" x14ac:dyDescent="0.25">
      <c r="A17" s="142" t="s">
        <v>41</v>
      </c>
    </row>
    <row r="18" spans="1:19" x14ac:dyDescent="0.25">
      <c r="A18" s="144" t="s">
        <v>22</v>
      </c>
      <c r="B18" s="221" t="s">
        <v>103</v>
      </c>
      <c r="C18" s="221"/>
      <c r="D18" s="221"/>
      <c r="E18" s="221"/>
      <c r="F18" s="221"/>
      <c r="G18" s="221"/>
      <c r="H18" s="221"/>
      <c r="I18" s="221"/>
      <c r="J18" s="221"/>
      <c r="K18" s="221"/>
      <c r="L18" s="221"/>
      <c r="M18" s="221"/>
      <c r="N18" s="221"/>
      <c r="O18" s="221"/>
      <c r="P18" s="221"/>
    </row>
    <row r="19" spans="1:19" s="156" customFormat="1" ht="15.75" customHeight="1" x14ac:dyDescent="0.25">
      <c r="A19" s="143"/>
      <c r="B19" s="124" t="s">
        <v>104</v>
      </c>
      <c r="C19" s="22"/>
      <c r="D19" s="22"/>
      <c r="E19" s="154"/>
      <c r="F19" s="154"/>
      <c r="G19" s="154"/>
      <c r="H19" s="154"/>
      <c r="I19" s="154"/>
      <c r="J19" s="154"/>
      <c r="K19" s="154"/>
      <c r="L19" s="155"/>
      <c r="M19" s="155"/>
      <c r="N19" s="155"/>
      <c r="O19" s="155"/>
      <c r="P19" s="155"/>
      <c r="Q19" s="27"/>
      <c r="R19" s="27"/>
      <c r="S19" s="27"/>
    </row>
    <row r="20" spans="1:19" x14ac:dyDescent="0.25">
      <c r="A20" s="141" t="s">
        <v>23</v>
      </c>
      <c r="B20" s="149" t="s">
        <v>25</v>
      </c>
    </row>
    <row r="21" spans="1:19" x14ac:dyDescent="0.25">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30"/>
  <sheetViews>
    <sheetView zoomScale="80" zoomScaleNormal="80" zoomScalePageLayoutView="80" workbookViewId="0">
      <pane xSplit="1" topLeftCell="B1" activePane="topRight" state="frozen"/>
      <selection activeCell="A6" sqref="A6"/>
      <selection pane="topRight" activeCell="C30" sqref="C30:D30"/>
    </sheetView>
  </sheetViews>
  <sheetFormatPr baseColWidth="10" defaultRowHeight="15.75" x14ac:dyDescent="0.25"/>
  <cols>
    <col min="1" max="1" width="10.875" style="11"/>
    <col min="2" max="3" width="9.125" style="11" customWidth="1"/>
    <col min="4" max="4" width="9.5" style="11" customWidth="1"/>
    <col min="5" max="5" width="4.625" style="11" customWidth="1"/>
    <col min="6" max="6" width="9.5" style="11" customWidth="1"/>
    <col min="7" max="7" width="4.625" style="11" customWidth="1"/>
    <col min="8" max="8" width="16.5" style="183" bestFit="1" customWidth="1"/>
    <col min="9" max="9" width="5.875" style="183" bestFit="1" customWidth="1"/>
    <col min="10" max="10" width="6.875" style="183" bestFit="1" customWidth="1"/>
    <col min="11" max="11" width="5.875" style="183" bestFit="1" customWidth="1"/>
    <col min="12" max="12" width="8" style="183" bestFit="1" customWidth="1"/>
    <col min="13" max="13" width="9" style="183" bestFit="1" customWidth="1"/>
    <col min="14" max="14" width="5.875" style="183" bestFit="1" customWidth="1"/>
    <col min="15" max="15" width="16.5" style="183" bestFit="1" customWidth="1"/>
    <col min="16" max="16" width="5.875" style="183" bestFit="1" customWidth="1"/>
    <col min="17" max="17" width="6.875" style="183" bestFit="1" customWidth="1"/>
    <col min="18" max="18" width="5.875" style="183" bestFit="1" customWidth="1"/>
    <col min="19" max="19" width="8" style="183" bestFit="1" customWidth="1"/>
    <col min="20" max="20" width="9" style="183" bestFit="1" customWidth="1"/>
    <col min="21" max="21" width="5.875" style="183" bestFit="1" customWidth="1"/>
    <col min="22" max="22" width="16.5" style="183" bestFit="1" customWidth="1"/>
    <col min="23" max="23" width="5.875" style="183" bestFit="1" customWidth="1"/>
    <col min="24" max="24" width="6.875" style="183" bestFit="1" customWidth="1"/>
    <col min="25" max="25" width="5.875" style="183" bestFit="1" customWidth="1"/>
    <col min="26" max="26" width="8" style="183" bestFit="1" customWidth="1"/>
    <col min="27" max="27" width="9" style="183" bestFit="1" customWidth="1"/>
    <col min="28" max="28" width="5.875" style="183" bestFit="1" customWidth="1"/>
    <col min="29" max="29" width="16.5" style="183" bestFit="1" customWidth="1"/>
    <col min="30" max="30" width="5.875" style="183" bestFit="1" customWidth="1"/>
    <col min="31" max="31" width="6.875" style="183" bestFit="1" customWidth="1"/>
    <col min="32" max="32" width="5.875" style="183" bestFit="1" customWidth="1"/>
    <col min="33" max="33" width="8" style="183" bestFit="1" customWidth="1"/>
    <col min="34" max="34" width="9" style="183" bestFit="1" customWidth="1"/>
    <col min="35" max="35" width="5.875" style="183" bestFit="1" customWidth="1"/>
    <col min="36" max="36" width="16.5" style="183" bestFit="1" customWidth="1"/>
    <col min="37" max="37" width="5.875" style="183" bestFit="1" customWidth="1"/>
    <col min="38" max="38" width="6.875" style="183" bestFit="1" customWidth="1"/>
    <col min="39" max="39" width="5.875" style="183" bestFit="1" customWidth="1"/>
    <col min="40" max="40" width="8" style="183" bestFit="1" customWidth="1"/>
    <col min="41" max="41" width="9" style="183" bestFit="1" customWidth="1"/>
    <col min="42" max="42" width="5.875" style="183" bestFit="1" customWidth="1"/>
    <col min="43" max="43" width="6.875" style="183" bestFit="1" customWidth="1"/>
    <col min="44" max="44" width="5.875" style="183" bestFit="1" customWidth="1"/>
    <col min="45" max="45" width="6.875" style="183" bestFit="1" customWidth="1"/>
    <col min="46" max="46" width="5.875" style="183" bestFit="1" customWidth="1"/>
    <col min="47" max="47" width="8" style="183" bestFit="1" customWidth="1"/>
    <col min="48" max="48" width="9" style="183" bestFit="1" customWidth="1"/>
    <col min="49" max="49" width="5.875" style="183" bestFit="1" customWidth="1"/>
    <col min="50" max="50" width="6.875" style="183" bestFit="1" customWidth="1"/>
    <col min="51" max="51" width="5.875" style="183" bestFit="1" customWidth="1"/>
    <col min="52" max="52" width="6.875" style="183" bestFit="1" customWidth="1"/>
    <col min="53" max="53" width="5.875" style="183" bestFit="1" customWidth="1"/>
    <col min="54" max="54" width="8" style="183" bestFit="1" customWidth="1"/>
    <col min="55" max="55" width="9" style="183" bestFit="1" customWidth="1"/>
    <col min="56" max="56" width="5.875" style="183" bestFit="1" customWidth="1"/>
    <col min="57" max="57" width="6.875" style="183" bestFit="1" customWidth="1"/>
    <col min="58" max="58" width="5.875" style="183" bestFit="1" customWidth="1"/>
    <col min="59" max="59" width="6.875" style="183" bestFit="1" customWidth="1"/>
    <col min="60" max="60" width="5.875" style="183" bestFit="1" customWidth="1"/>
    <col min="61" max="61" width="8" style="183" bestFit="1" customWidth="1"/>
    <col min="62" max="62" width="9" style="183" bestFit="1" customWidth="1"/>
    <col min="63" max="63" width="5.875" style="183" bestFit="1" customWidth="1"/>
    <col min="64" max="64" width="6.875" style="183" bestFit="1" customWidth="1"/>
    <col min="65" max="65" width="5.875" style="183" bestFit="1" customWidth="1"/>
    <col min="66" max="66" width="6.875" style="183" bestFit="1" customWidth="1"/>
    <col min="67" max="67" width="5.875" style="183" bestFit="1" customWidth="1"/>
    <col min="68" max="68" width="8" style="183" bestFit="1" customWidth="1"/>
    <col min="69" max="69" width="9" style="183" bestFit="1" customWidth="1"/>
    <col min="70" max="70" width="5.875" style="183" bestFit="1" customWidth="1"/>
    <col min="71" max="71" width="6.875" style="183" bestFit="1" customWidth="1"/>
    <col min="72" max="72" width="5.875" style="183" bestFit="1" customWidth="1"/>
    <col min="73" max="73" width="6.875" style="183" bestFit="1" customWidth="1"/>
    <col min="74" max="74" width="5.875" style="183" bestFit="1" customWidth="1"/>
    <col min="75" max="75" width="8" style="183" bestFit="1" customWidth="1"/>
    <col min="76" max="76" width="9" style="183" bestFit="1" customWidth="1"/>
    <col min="77" max="77" width="5.875" style="183" bestFit="1" customWidth="1"/>
    <col min="78" max="78" width="6.875" style="183" bestFit="1" customWidth="1"/>
    <col min="79" max="79" width="5.875" style="183" bestFit="1" customWidth="1"/>
    <col min="80" max="80" width="6.875" style="183" bestFit="1" customWidth="1"/>
    <col min="81" max="81" width="5.875" style="183" bestFit="1" customWidth="1"/>
    <col min="82" max="82" width="8" style="183" bestFit="1" customWidth="1"/>
    <col min="83" max="83" width="9" style="183" bestFit="1" customWidth="1"/>
    <col min="84" max="84" width="5.875" style="183" bestFit="1" customWidth="1"/>
    <col min="85" max="85" width="6.875" style="183" bestFit="1" customWidth="1"/>
    <col min="86" max="86" width="5.875" style="183" bestFit="1" customWidth="1"/>
    <col min="87" max="87" width="6.875" style="183" bestFit="1" customWidth="1"/>
    <col min="88" max="88" width="5.875" style="183" bestFit="1" customWidth="1"/>
    <col min="89" max="89" width="8" style="183" bestFit="1" customWidth="1"/>
    <col min="90" max="90" width="9" style="183" bestFit="1" customWidth="1"/>
    <col min="91" max="93" width="5.875" style="183" bestFit="1" customWidth="1"/>
    <col min="94" max="94" width="6.5" style="183" bestFit="1" customWidth="1"/>
    <col min="95" max="95" width="5.875" style="183" bestFit="1" customWidth="1"/>
    <col min="96" max="96" width="8" style="183" bestFit="1" customWidth="1"/>
    <col min="97" max="97" width="9" style="183" bestFit="1" customWidth="1"/>
    <col min="98" max="100" width="5.875" style="183" bestFit="1" customWidth="1"/>
    <col min="101" max="101" width="6.5" style="183" bestFit="1" customWidth="1"/>
    <col min="102" max="102" width="8.375" style="183" bestFit="1" customWidth="1"/>
    <col min="103" max="103" width="8" style="183" bestFit="1" customWidth="1"/>
    <col min="104" max="104" width="9" style="183" bestFit="1" customWidth="1"/>
    <col min="105" max="105" width="8.375" style="183" bestFit="1" customWidth="1"/>
    <col min="106" max="106" width="4.875" style="183" bestFit="1" customWidth="1"/>
    <col min="107" max="107" width="5.875" style="183" bestFit="1" customWidth="1"/>
    <col min="108" max="108" width="6.5" style="183" bestFit="1" customWidth="1"/>
    <col min="109" max="109" width="5.875" style="183" bestFit="1" customWidth="1"/>
    <col min="110" max="110" width="8" style="183" bestFit="1" customWidth="1"/>
    <col min="111" max="111" width="9" style="183" bestFit="1" customWidth="1"/>
    <col min="112" max="112" width="5.875" style="183" bestFit="1" customWidth="1"/>
    <col min="113" max="113" width="4.875" style="183" bestFit="1" customWidth="1"/>
    <col min="114" max="114" width="5.875" style="183" bestFit="1" customWidth="1"/>
    <col min="115" max="115" width="6.5" style="183" bestFit="1" customWidth="1"/>
    <col min="116" max="116" width="5.875" style="183" bestFit="1" customWidth="1"/>
    <col min="117" max="117" width="8" style="183" bestFit="1" customWidth="1"/>
    <col min="118" max="118" width="9" style="183" bestFit="1" customWidth="1"/>
    <col min="119" max="119" width="5.875" style="183" bestFit="1" customWidth="1"/>
    <col min="120" max="120" width="4.875" style="183" bestFit="1" customWidth="1"/>
    <col min="121" max="121" width="5.875" style="183" bestFit="1" customWidth="1"/>
    <col min="122" max="122" width="6.5" style="183" bestFit="1" customWidth="1"/>
    <col min="123" max="123" width="5.875" style="183" bestFit="1" customWidth="1"/>
    <col min="124" max="124" width="8" style="183" bestFit="1" customWidth="1"/>
    <col min="125" max="125" width="9" style="183" bestFit="1" customWidth="1"/>
    <col min="126" max="126" width="5.875" style="183" bestFit="1" customWidth="1"/>
    <col min="127" max="127" width="4.875" style="183" bestFit="1" customWidth="1"/>
    <col min="128" max="128" width="5.875" style="183" bestFit="1" customWidth="1"/>
    <col min="129" max="129" width="6.5" style="183" bestFit="1" customWidth="1"/>
    <col min="130" max="130" width="5.875" style="183" bestFit="1" customWidth="1"/>
    <col min="131" max="131" width="8" style="183" bestFit="1" customWidth="1"/>
    <col min="132" max="132" width="9" style="183" bestFit="1" customWidth="1"/>
    <col min="133" max="133" width="5.875" style="183" bestFit="1" customWidth="1"/>
    <col min="134" max="134" width="4.875" style="183" bestFit="1" customWidth="1"/>
    <col min="135" max="135" width="5.875" style="183" bestFit="1" customWidth="1"/>
    <col min="136" max="136" width="6.5" style="183" bestFit="1" customWidth="1"/>
    <col min="137" max="137" width="5.875" style="183" bestFit="1" customWidth="1"/>
    <col min="138" max="138" width="8" style="183" bestFit="1" customWidth="1"/>
    <col min="139" max="139" width="9" style="183" bestFit="1" customWidth="1"/>
    <col min="140" max="140" width="5.875" style="183" bestFit="1" customWidth="1"/>
    <col min="141" max="141" width="4.875" style="183" bestFit="1" customWidth="1"/>
    <col min="142" max="142" width="4" style="183" bestFit="1" customWidth="1"/>
    <col min="143" max="143" width="6.5" style="183" bestFit="1" customWidth="1"/>
    <col min="144" max="144" width="5.875" style="183" bestFit="1" customWidth="1"/>
    <col min="145" max="145" width="8" style="183" bestFit="1" customWidth="1"/>
    <col min="146" max="146" width="9" style="183" bestFit="1" customWidth="1"/>
    <col min="147" max="147" width="5.875" style="183" bestFit="1" customWidth="1"/>
    <col min="148" max="148" width="4.875" style="183" bestFit="1" customWidth="1"/>
    <col min="149" max="149" width="4" style="183" bestFit="1" customWidth="1"/>
    <col min="150" max="150" width="6.5" style="183" bestFit="1" customWidth="1"/>
    <col min="151" max="151" width="5.875" style="183" bestFit="1" customWidth="1"/>
    <col min="152" max="152" width="8" style="183" bestFit="1" customWidth="1"/>
    <col min="153" max="153" width="9" style="183" bestFit="1" customWidth="1"/>
    <col min="154" max="154" width="5.875" style="183" bestFit="1" customWidth="1"/>
    <col min="155" max="155" width="4.875" style="183" bestFit="1" customWidth="1"/>
    <col min="156" max="156" width="4" style="183" bestFit="1" customWidth="1"/>
    <col min="157" max="157" width="6.5" style="183" bestFit="1" customWidth="1"/>
    <col min="158" max="158" width="4" style="183" bestFit="1" customWidth="1"/>
    <col min="159" max="159" width="8" style="183" bestFit="1" customWidth="1"/>
    <col min="160" max="160" width="9" style="183" bestFit="1" customWidth="1"/>
    <col min="161" max="161" width="4" style="183" bestFit="1" customWidth="1"/>
    <col min="162" max="1029" width="10.875" style="11"/>
  </cols>
  <sheetData>
    <row r="1" spans="1:1034" s="3" customFormat="1" ht="18.75" x14ac:dyDescent="0.3">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6" customFormat="1" ht="12.75" x14ac:dyDescent="0.2">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46"/>
      <c r="BM2" s="46"/>
      <c r="BN2" s="46"/>
      <c r="BO2" s="46"/>
      <c r="BP2" s="46"/>
      <c r="BQ2" s="180"/>
      <c r="BR2" s="46"/>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7"/>
      <c r="DX2" s="47"/>
      <c r="DY2" s="47"/>
      <c r="DZ2" s="47"/>
      <c r="EA2" s="47"/>
      <c r="EB2" s="180"/>
      <c r="EC2" s="47"/>
      <c r="ED2" s="47"/>
      <c r="EE2" s="47"/>
      <c r="EF2" s="47"/>
      <c r="EG2" s="47"/>
      <c r="EH2" s="47"/>
      <c r="EI2" s="180"/>
      <c r="EJ2" s="181"/>
      <c r="EK2" s="181"/>
      <c r="EL2" s="181"/>
      <c r="EM2" s="181"/>
      <c r="EN2" s="181"/>
      <c r="EO2" s="181"/>
      <c r="EP2" s="180"/>
      <c r="EQ2" s="181"/>
      <c r="ER2" s="181"/>
      <c r="ES2" s="181"/>
      <c r="ET2" s="181"/>
      <c r="EU2" s="181"/>
      <c r="EV2" s="181"/>
      <c r="EW2" s="180"/>
      <c r="EX2" s="181"/>
      <c r="EY2" s="181"/>
      <c r="EZ2" s="181"/>
      <c r="FA2" s="181"/>
      <c r="FB2" s="181"/>
      <c r="FC2" s="181"/>
      <c r="FD2" s="180"/>
      <c r="FE2" s="181"/>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row>
    <row r="3" spans="1:1034" s="6" customFormat="1" ht="12.75" x14ac:dyDescent="0.2">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row>
    <row r="4" spans="1:1034" s="6" customFormat="1" ht="12.75" x14ac:dyDescent="0.2">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184"/>
      <c r="AD4" s="180"/>
      <c r="AE4" s="180"/>
      <c r="AF4" s="180"/>
      <c r="AG4" s="180"/>
      <c r="AH4" s="180"/>
      <c r="AI4" s="180"/>
      <c r="AJ4" s="184"/>
      <c r="AK4" s="180"/>
      <c r="AL4" s="180"/>
      <c r="AM4" s="180"/>
      <c r="AN4" s="180"/>
      <c r="AO4" s="180"/>
      <c r="AP4" s="180"/>
      <c r="AQ4" s="184"/>
      <c r="AR4" s="180"/>
      <c r="AS4" s="180"/>
      <c r="AT4" s="180"/>
      <c r="AU4" s="180"/>
      <c r="AV4" s="180"/>
      <c r="AW4" s="180"/>
      <c r="AX4" s="231"/>
      <c r="AY4" s="231"/>
      <c r="AZ4" s="231"/>
      <c r="BA4" s="231"/>
      <c r="BB4" s="231"/>
      <c r="BC4" s="231"/>
      <c r="BD4" s="231"/>
      <c r="BE4" s="231"/>
      <c r="BF4" s="231"/>
      <c r="BG4" s="231"/>
      <c r="BH4" s="231"/>
      <c r="BI4" s="231"/>
      <c r="BJ4" s="231"/>
      <c r="BK4" s="231"/>
      <c r="BL4" s="231"/>
      <c r="BM4" s="231"/>
      <c r="BN4" s="231"/>
      <c r="BO4" s="231"/>
      <c r="BP4" s="231"/>
      <c r="BQ4" s="231"/>
      <c r="BR4" s="231"/>
      <c r="BS4" s="231"/>
      <c r="BT4" s="231"/>
      <c r="BU4" s="231"/>
      <c r="BV4" s="231"/>
      <c r="BW4" s="231"/>
      <c r="BX4" s="231"/>
      <c r="BY4" s="231"/>
      <c r="BZ4" s="231"/>
      <c r="CA4" s="231"/>
      <c r="CB4" s="231"/>
      <c r="CC4" s="231"/>
      <c r="CD4" s="231"/>
      <c r="CE4" s="231"/>
      <c r="CF4" s="231"/>
      <c r="CG4" s="231"/>
      <c r="CH4" s="231"/>
      <c r="CI4" s="231"/>
      <c r="CJ4" s="231"/>
      <c r="CK4" s="231"/>
      <c r="CL4" s="231"/>
      <c r="CM4" s="231"/>
      <c r="CN4" s="231"/>
      <c r="CO4" s="231"/>
      <c r="CP4" s="231"/>
      <c r="CQ4" s="231"/>
      <c r="CR4" s="231"/>
      <c r="CS4" s="231"/>
      <c r="CT4" s="231"/>
      <c r="CU4" s="231"/>
      <c r="CV4" s="231"/>
      <c r="CW4" s="231"/>
      <c r="CX4" s="231"/>
      <c r="CY4" s="231"/>
      <c r="CZ4" s="231"/>
      <c r="DA4" s="231"/>
      <c r="DB4" s="231"/>
      <c r="DC4" s="231"/>
      <c r="DD4" s="231"/>
      <c r="DE4" s="231"/>
      <c r="DF4" s="231"/>
      <c r="DG4" s="231"/>
      <c r="DH4" s="231"/>
      <c r="DI4" s="231"/>
      <c r="DJ4" s="231"/>
      <c r="DK4" s="231"/>
      <c r="DL4" s="231"/>
      <c r="DM4" s="231"/>
      <c r="DN4" s="231"/>
      <c r="DO4" s="231"/>
      <c r="DP4" s="231"/>
      <c r="DQ4" s="231"/>
      <c r="DR4" s="231"/>
      <c r="DS4" s="231"/>
      <c r="DT4" s="231"/>
      <c r="DU4" s="231"/>
      <c r="DV4" s="231"/>
      <c r="DW4" s="231"/>
      <c r="DX4" s="231"/>
      <c r="DY4" s="231"/>
      <c r="DZ4" s="231"/>
      <c r="EA4" s="231"/>
      <c r="EB4" s="231"/>
      <c r="EC4" s="231"/>
      <c r="ED4" s="231"/>
      <c r="EE4" s="231"/>
      <c r="EF4" s="231"/>
      <c r="EG4" s="231"/>
      <c r="EH4" s="231"/>
      <c r="EI4" s="231"/>
      <c r="EJ4" s="231"/>
      <c r="EK4" s="231"/>
      <c r="EL4" s="231"/>
      <c r="EM4" s="231"/>
      <c r="EN4" s="231"/>
      <c r="EO4" s="231"/>
      <c r="EP4" s="231"/>
      <c r="EQ4" s="231"/>
      <c r="ER4" s="231"/>
      <c r="ES4" s="231"/>
      <c r="ET4" s="231"/>
      <c r="EU4" s="231"/>
      <c r="EV4" s="231"/>
      <c r="EW4" s="231"/>
      <c r="EX4" s="231"/>
      <c r="EY4" s="180"/>
      <c r="EZ4" s="180"/>
      <c r="FA4" s="180"/>
      <c r="FB4" s="180"/>
      <c r="FC4" s="180"/>
      <c r="FD4" s="180"/>
      <c r="FE4" s="180"/>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row>
    <row r="5" spans="1:1034" s="4" customFormat="1" ht="15.6" customHeight="1" x14ac:dyDescent="0.2">
      <c r="A5" s="222" t="s">
        <v>1</v>
      </c>
      <c r="B5" s="224" t="s">
        <v>180</v>
      </c>
      <c r="C5" s="225"/>
      <c r="D5" s="225"/>
      <c r="E5" s="225"/>
      <c r="F5" s="225"/>
      <c r="G5" s="226"/>
      <c r="H5" s="227" t="s">
        <v>199</v>
      </c>
      <c r="I5" s="228"/>
      <c r="J5" s="228"/>
      <c r="K5" s="228"/>
      <c r="L5" s="228"/>
      <c r="M5" s="228"/>
      <c r="N5" s="229"/>
      <c r="O5" s="227" t="s">
        <v>200</v>
      </c>
      <c r="P5" s="228"/>
      <c r="Q5" s="228"/>
      <c r="R5" s="228"/>
      <c r="S5" s="228"/>
      <c r="T5" s="228"/>
      <c r="U5" s="229"/>
      <c r="V5" s="227" t="s">
        <v>167</v>
      </c>
      <c r="W5" s="228"/>
      <c r="X5" s="228"/>
      <c r="Y5" s="228"/>
      <c r="Z5" s="228"/>
      <c r="AA5" s="228"/>
      <c r="AB5" s="229"/>
      <c r="AC5" s="227" t="s">
        <v>154</v>
      </c>
      <c r="AD5" s="228"/>
      <c r="AE5" s="228"/>
      <c r="AF5" s="228"/>
      <c r="AG5" s="228"/>
      <c r="AH5" s="228"/>
      <c r="AI5" s="229"/>
      <c r="AJ5" s="227" t="s">
        <v>141</v>
      </c>
      <c r="AK5" s="228"/>
      <c r="AL5" s="228"/>
      <c r="AM5" s="228"/>
      <c r="AN5" s="228"/>
      <c r="AO5" s="228"/>
      <c r="AP5" s="229"/>
      <c r="AQ5" s="227" t="s">
        <v>126</v>
      </c>
      <c r="AR5" s="228"/>
      <c r="AS5" s="228"/>
      <c r="AT5" s="228"/>
      <c r="AU5" s="228"/>
      <c r="AV5" s="228"/>
      <c r="AW5" s="229"/>
      <c r="AX5" s="227" t="s">
        <v>112</v>
      </c>
      <c r="AY5" s="228"/>
      <c r="AZ5" s="228"/>
      <c r="BA5" s="228"/>
      <c r="BB5" s="228"/>
      <c r="BC5" s="228"/>
      <c r="BD5" s="229"/>
      <c r="BE5" s="227" t="s">
        <v>80</v>
      </c>
      <c r="BF5" s="228"/>
      <c r="BG5" s="228"/>
      <c r="BH5" s="228"/>
      <c r="BI5" s="228"/>
      <c r="BJ5" s="228"/>
      <c r="BK5" s="229"/>
      <c r="BL5" s="227" t="s">
        <v>93</v>
      </c>
      <c r="BM5" s="228"/>
      <c r="BN5" s="228"/>
      <c r="BO5" s="228"/>
      <c r="BP5" s="228"/>
      <c r="BQ5" s="228"/>
      <c r="BR5" s="228"/>
      <c r="BS5" s="227" t="s">
        <v>92</v>
      </c>
      <c r="BT5" s="228"/>
      <c r="BU5" s="228"/>
      <c r="BV5" s="228"/>
      <c r="BW5" s="228"/>
      <c r="BX5" s="228"/>
      <c r="BY5" s="229"/>
      <c r="BZ5" s="228" t="s">
        <v>175</v>
      </c>
      <c r="CA5" s="228"/>
      <c r="CB5" s="228"/>
      <c r="CC5" s="228"/>
      <c r="CD5" s="228"/>
      <c r="CE5" s="228"/>
      <c r="CF5" s="229"/>
      <c r="CG5" s="227" t="s">
        <v>91</v>
      </c>
      <c r="CH5" s="228"/>
      <c r="CI5" s="228"/>
      <c r="CJ5" s="228"/>
      <c r="CK5" s="228"/>
      <c r="CL5" s="228"/>
      <c r="CM5" s="229"/>
      <c r="CN5" s="227" t="s">
        <v>90</v>
      </c>
      <c r="CO5" s="228"/>
      <c r="CP5" s="228"/>
      <c r="CQ5" s="228"/>
      <c r="CR5" s="228"/>
      <c r="CS5" s="228"/>
      <c r="CT5" s="229"/>
      <c r="CU5" s="227" t="s">
        <v>89</v>
      </c>
      <c r="CV5" s="228"/>
      <c r="CW5" s="228"/>
      <c r="CX5" s="228"/>
      <c r="CY5" s="228"/>
      <c r="CZ5" s="228"/>
      <c r="DA5" s="229"/>
      <c r="DB5" s="227" t="s">
        <v>88</v>
      </c>
      <c r="DC5" s="228"/>
      <c r="DD5" s="228"/>
      <c r="DE5" s="228"/>
      <c r="DF5" s="228"/>
      <c r="DG5" s="228"/>
      <c r="DH5" s="229"/>
      <c r="DI5" s="227" t="s">
        <v>87</v>
      </c>
      <c r="DJ5" s="228"/>
      <c r="DK5" s="228"/>
      <c r="DL5" s="228"/>
      <c r="DM5" s="228"/>
      <c r="DN5" s="228"/>
      <c r="DO5" s="229"/>
      <c r="DP5" s="227" t="s">
        <v>86</v>
      </c>
      <c r="DQ5" s="228"/>
      <c r="DR5" s="228"/>
      <c r="DS5" s="228"/>
      <c r="DT5" s="228"/>
      <c r="DU5" s="228"/>
      <c r="DV5" s="229"/>
      <c r="DW5" s="227" t="s">
        <v>84</v>
      </c>
      <c r="DX5" s="228"/>
      <c r="DY5" s="228"/>
      <c r="DZ5" s="228"/>
      <c r="EA5" s="228"/>
      <c r="EB5" s="228"/>
      <c r="EC5" s="229"/>
      <c r="ED5" s="228" t="s">
        <v>85</v>
      </c>
      <c r="EE5" s="228"/>
      <c r="EF5" s="228"/>
      <c r="EG5" s="228"/>
      <c r="EH5" s="228"/>
      <c r="EI5" s="228"/>
      <c r="EJ5" s="228"/>
      <c r="EK5" s="227" t="s">
        <v>83</v>
      </c>
      <c r="EL5" s="228"/>
      <c r="EM5" s="228"/>
      <c r="EN5" s="228"/>
      <c r="EO5" s="228"/>
      <c r="EP5" s="228"/>
      <c r="EQ5" s="229"/>
      <c r="ER5" s="227" t="s">
        <v>82</v>
      </c>
      <c r="ES5" s="228"/>
      <c r="ET5" s="228"/>
      <c r="EU5" s="228"/>
      <c r="EV5" s="228"/>
      <c r="EW5" s="228"/>
      <c r="EX5" s="229"/>
      <c r="EY5" s="227" t="s">
        <v>81</v>
      </c>
      <c r="EZ5" s="228"/>
      <c r="FA5" s="228"/>
      <c r="FB5" s="228"/>
      <c r="FC5" s="228"/>
      <c r="FD5" s="228"/>
      <c r="FE5" s="229"/>
    </row>
    <row r="6" spans="1:1034" s="6" customFormat="1" ht="12.75" x14ac:dyDescent="0.2">
      <c r="A6" s="223"/>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3" t="s">
        <v>3</v>
      </c>
      <c r="BS6" s="108" t="s">
        <v>2</v>
      </c>
      <c r="BT6" s="53" t="s">
        <v>3</v>
      </c>
      <c r="BU6" s="52" t="s">
        <v>4</v>
      </c>
      <c r="BV6" s="53" t="s">
        <v>3</v>
      </c>
      <c r="BW6" s="52" t="s">
        <v>6</v>
      </c>
      <c r="BX6" s="52" t="s">
        <v>5</v>
      </c>
      <c r="BY6" s="54" t="s">
        <v>3</v>
      </c>
      <c r="BZ6" s="52"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108" t="s">
        <v>2</v>
      </c>
      <c r="DX6" s="53" t="s">
        <v>3</v>
      </c>
      <c r="DY6" s="52" t="s">
        <v>4</v>
      </c>
      <c r="DZ6" s="53" t="s">
        <v>3</v>
      </c>
      <c r="EA6" s="52" t="s">
        <v>6</v>
      </c>
      <c r="EB6" s="52" t="s">
        <v>5</v>
      </c>
      <c r="EC6" s="54" t="s">
        <v>3</v>
      </c>
      <c r="ED6" s="52" t="s">
        <v>2</v>
      </c>
      <c r="EE6" s="53" t="s">
        <v>3</v>
      </c>
      <c r="EF6" s="52" t="s">
        <v>4</v>
      </c>
      <c r="EG6" s="53" t="s">
        <v>3</v>
      </c>
      <c r="EH6" s="52" t="s">
        <v>6</v>
      </c>
      <c r="EI6" s="52" t="s">
        <v>5</v>
      </c>
      <c r="EJ6" s="53" t="s">
        <v>3</v>
      </c>
      <c r="EK6" s="108" t="s">
        <v>2</v>
      </c>
      <c r="EL6" s="53" t="s">
        <v>3</v>
      </c>
      <c r="EM6" s="52" t="s">
        <v>4</v>
      </c>
      <c r="EN6" s="53" t="s">
        <v>3</v>
      </c>
      <c r="EO6" s="52" t="s">
        <v>6</v>
      </c>
      <c r="EP6" s="52" t="s">
        <v>5</v>
      </c>
      <c r="EQ6" s="54"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row>
    <row r="7" spans="1:1034" s="6" customFormat="1" ht="12.75" x14ac:dyDescent="0.2">
      <c r="A7" s="40">
        <v>0</v>
      </c>
      <c r="B7" s="55">
        <v>1968505</v>
      </c>
      <c r="C7" s="56">
        <f>B7/B$19*100</f>
        <v>1.221697473235041</v>
      </c>
      <c r="D7" s="57">
        <v>1879703</v>
      </c>
      <c r="E7" s="56">
        <f>D7/D$19*100</f>
        <v>1.1320869034461261</v>
      </c>
      <c r="F7" s="58">
        <f t="shared" ref="F7:F17" si="0">B7+D7</f>
        <v>3848208</v>
      </c>
      <c r="G7" s="59">
        <f>F7/F$19*100</f>
        <v>1.176219757862575</v>
      </c>
      <c r="H7" s="109">
        <v>5</v>
      </c>
      <c r="I7" s="61">
        <f>H7/H$19*100</f>
        <v>8.3358340835584018E-3</v>
      </c>
      <c r="J7" s="126">
        <v>4</v>
      </c>
      <c r="K7" s="61">
        <f>J7/J$19*100</f>
        <v>7.6568212706494901E-3</v>
      </c>
      <c r="L7" s="60">
        <v>0</v>
      </c>
      <c r="M7" s="106">
        <f>H7+J7+L7</f>
        <v>9</v>
      </c>
      <c r="N7" s="61">
        <f>M7/M$19*100</f>
        <v>8.0197463977972443E-3</v>
      </c>
      <c r="O7" s="109">
        <v>5</v>
      </c>
      <c r="P7" s="61">
        <f>O7/O$19*100</f>
        <v>8.351846593281774E-3</v>
      </c>
      <c r="Q7" s="126">
        <v>4</v>
      </c>
      <c r="R7" s="61">
        <f>Q7/Q$19*100</f>
        <v>7.6735664818616068E-3</v>
      </c>
      <c r="S7" s="60">
        <v>0</v>
      </c>
      <c r="T7" s="106">
        <f>O7+Q7+S7</f>
        <v>9</v>
      </c>
      <c r="U7" s="61">
        <f>T7/T$19*100</f>
        <v>8.036144793471079E-3</v>
      </c>
      <c r="V7" s="109">
        <v>5</v>
      </c>
      <c r="W7" s="61">
        <f>V7/V$19*100</f>
        <v>8.45522955948254E-3</v>
      </c>
      <c r="X7" s="126">
        <v>4</v>
      </c>
      <c r="Y7" s="61">
        <f>X7/X$19*100</f>
        <v>7.780890133831311E-3</v>
      </c>
      <c r="Z7" s="60">
        <v>0</v>
      </c>
      <c r="AA7" s="106">
        <f>V7+X7+Z7</f>
        <v>9</v>
      </c>
      <c r="AB7" s="61">
        <f>AA7/AA$19*100</f>
        <v>8.1416281447038719E-3</v>
      </c>
      <c r="AC7" s="109">
        <v>5</v>
      </c>
      <c r="AD7" s="61">
        <f>AC7/AC$19*100</f>
        <v>8.6885502285088696E-3</v>
      </c>
      <c r="AE7" s="126">
        <v>4</v>
      </c>
      <c r="AF7" s="61">
        <f>AE7/AE$19*100</f>
        <v>8.0081683316983333E-3</v>
      </c>
      <c r="AG7" s="60">
        <v>0</v>
      </c>
      <c r="AH7" s="106">
        <f>AC7+AE7+AG7</f>
        <v>9</v>
      </c>
      <c r="AI7" s="61">
        <f>AH7/AH$19*100</f>
        <v>8.3724045545880768E-3</v>
      </c>
      <c r="AJ7" s="109">
        <v>4</v>
      </c>
      <c r="AK7" s="61">
        <f>AJ7/AJ$19*100</f>
        <v>7.2233458537994807E-3</v>
      </c>
      <c r="AL7" s="126">
        <v>4</v>
      </c>
      <c r="AM7" s="61">
        <f>AL7/AL$19*100</f>
        <v>8.3610292426997759E-3</v>
      </c>
      <c r="AN7" s="60">
        <v>0</v>
      </c>
      <c r="AO7" s="106">
        <f>AJ7+AL7+AN7</f>
        <v>8</v>
      </c>
      <c r="AP7" s="61">
        <f>AO7/AO$19*100</f>
        <v>7.7506612282860383E-3</v>
      </c>
      <c r="AQ7" s="109">
        <v>4</v>
      </c>
      <c r="AR7" s="61">
        <f>AQ7/AQ$19*100</f>
        <v>7.6187573806712127E-3</v>
      </c>
      <c r="AS7" s="126">
        <v>4</v>
      </c>
      <c r="AT7" s="61">
        <f>AS7/AS$19*100</f>
        <v>8.8776438733160212E-3</v>
      </c>
      <c r="AU7" s="60">
        <v>0</v>
      </c>
      <c r="AV7" s="106">
        <f>AQ7+AS7+AU7</f>
        <v>8</v>
      </c>
      <c r="AW7" s="61">
        <f>AV7/AV$19*100</f>
        <v>8.20016605336258E-3</v>
      </c>
      <c r="AX7" s="109">
        <v>4</v>
      </c>
      <c r="AY7" s="61">
        <f>AX7/AX$19*100</f>
        <v>8.1551101959265234E-3</v>
      </c>
      <c r="AZ7" s="126">
        <v>4</v>
      </c>
      <c r="BA7" s="61">
        <f>AZ7/AZ$19*100</f>
        <v>9.5872681079526394E-3</v>
      </c>
      <c r="BB7" s="60">
        <v>0</v>
      </c>
      <c r="BC7" s="106">
        <f>AX7+AZ7+BB7</f>
        <v>8</v>
      </c>
      <c r="BD7" s="61">
        <f>BC7/BC$19*100</f>
        <v>8.8133875356666783E-3</v>
      </c>
      <c r="BE7" s="109">
        <v>4</v>
      </c>
      <c r="BF7" s="61">
        <f>BE7/BE$19*100</f>
        <v>8.9367501508076583E-3</v>
      </c>
      <c r="BG7" s="126">
        <v>3</v>
      </c>
      <c r="BH7" s="61">
        <f>BG7/BG$19*100</f>
        <v>8.0710250201775635E-3</v>
      </c>
      <c r="BI7" s="60">
        <v>0</v>
      </c>
      <c r="BJ7" s="106">
        <f>BE7+BG7+BI7</f>
        <v>7</v>
      </c>
      <c r="BK7" s="61">
        <f>BJ7/BJ$19*100</f>
        <v>8.543983204970157E-3</v>
      </c>
      <c r="BL7" s="109">
        <v>3</v>
      </c>
      <c r="BM7" s="61">
        <f>BL7/BL$19*100</f>
        <v>7.6524755758487868E-3</v>
      </c>
      <c r="BN7" s="126">
        <v>2</v>
      </c>
      <c r="BO7" s="61">
        <f>BN7/BN$19*100</f>
        <v>6.262132882459766E-3</v>
      </c>
      <c r="BP7" s="60">
        <v>0</v>
      </c>
      <c r="BQ7" s="106">
        <f>BL7+BN7+BP7</f>
        <v>5</v>
      </c>
      <c r="BR7" s="61">
        <f>BQ7/BQ$19*100</f>
        <v>7.0282959193713893E-3</v>
      </c>
      <c r="BS7" s="109">
        <v>3</v>
      </c>
      <c r="BT7" s="61">
        <f>BS7/BS$19*100</f>
        <v>9.0432266232591783E-3</v>
      </c>
      <c r="BU7" s="60">
        <v>2</v>
      </c>
      <c r="BV7" s="61">
        <f>BU7/BU$19*100</f>
        <v>7.6155662173482599E-3</v>
      </c>
      <c r="BW7" s="60">
        <v>0</v>
      </c>
      <c r="BX7" s="106">
        <f>BS7+BU7+BW7</f>
        <v>5</v>
      </c>
      <c r="BY7" s="61">
        <f>BX7/BX$19*100</f>
        <v>8.4124099872131368E-3</v>
      </c>
      <c r="BZ7" s="109">
        <v>2</v>
      </c>
      <c r="CA7" s="61">
        <f>BZ7/BZ$19*100</f>
        <v>7.7609623593325574E-3</v>
      </c>
      <c r="CB7" s="60">
        <v>1</v>
      </c>
      <c r="CC7" s="61">
        <f>CB7/CB$19*100</f>
        <v>5.119541289100497E-3</v>
      </c>
      <c r="CD7" s="60">
        <v>0</v>
      </c>
      <c r="CE7" s="106">
        <f>BZ7+CB7+CD7</f>
        <v>3</v>
      </c>
      <c r="CF7" s="61">
        <f>CE7/CE$19*100</f>
        <v>6.6220780080789351E-3</v>
      </c>
      <c r="CG7" s="109">
        <v>2</v>
      </c>
      <c r="CH7" s="61">
        <f>CG7/CG$19*100</f>
        <v>1.1840625185009768E-2</v>
      </c>
      <c r="CI7" s="60">
        <v>1</v>
      </c>
      <c r="CJ7" s="61">
        <f>CI7/CI$19*100</f>
        <v>8.3042683939544924E-3</v>
      </c>
      <c r="CK7" s="60">
        <v>0</v>
      </c>
      <c r="CL7" s="106">
        <f>CG7+CI7+CK7</f>
        <v>3</v>
      </c>
      <c r="CM7" s="61">
        <f>CL7/CL$19*100</f>
        <v>1.0368783050495973E-2</v>
      </c>
      <c r="CN7" s="109">
        <v>2</v>
      </c>
      <c r="CO7" s="61">
        <f>CN7/CN$19*100</f>
        <v>2.5166729583490623E-2</v>
      </c>
      <c r="CP7" s="60">
        <v>0</v>
      </c>
      <c r="CQ7" s="61">
        <f>CP7/CP$19*100</f>
        <v>0</v>
      </c>
      <c r="CR7" s="60">
        <v>0</v>
      </c>
      <c r="CS7" s="106">
        <f>CN7+CP7+CR7</f>
        <v>2</v>
      </c>
      <c r="CT7" s="61">
        <f>CS7/CS$19*100</f>
        <v>1.5127448755767339E-2</v>
      </c>
      <c r="CU7" s="109">
        <v>1</v>
      </c>
      <c r="CV7" s="61">
        <f>CU7/CU$19*100</f>
        <v>4.4603033006244429E-2</v>
      </c>
      <c r="CW7" s="60">
        <v>0</v>
      </c>
      <c r="CX7" s="61">
        <f t="shared" ref="CX7:CX17" si="1">CW7/CW$19*100</f>
        <v>0</v>
      </c>
      <c r="CY7" s="60">
        <v>0</v>
      </c>
      <c r="CZ7" s="106">
        <f>CU7+CW7+CY7</f>
        <v>1</v>
      </c>
      <c r="DA7" s="61">
        <f>CZ7/CZ$19*100</f>
        <v>2.6983270372369132E-2</v>
      </c>
      <c r="DB7" s="109">
        <v>0</v>
      </c>
      <c r="DC7" s="61">
        <f>DB7/DB$19*100</f>
        <v>0</v>
      </c>
      <c r="DD7" s="60">
        <v>0</v>
      </c>
      <c r="DE7" s="61">
        <f>DD7/DD$19*100</f>
        <v>0</v>
      </c>
      <c r="DF7" s="60">
        <v>0</v>
      </c>
      <c r="DG7" s="106">
        <f>DB7+DD7+DF7</f>
        <v>0</v>
      </c>
      <c r="DH7" s="61">
        <f>DG7/DG$19*100</f>
        <v>0</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177">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76">
        <v>0</v>
      </c>
      <c r="EZ7" s="177">
        <v>0</v>
      </c>
      <c r="FA7" s="126">
        <v>0</v>
      </c>
      <c r="FB7" s="177">
        <v>0</v>
      </c>
      <c r="FC7" s="126">
        <v>0</v>
      </c>
      <c r="FD7" s="106">
        <f>EY7+FA7+FC7</f>
        <v>0</v>
      </c>
      <c r="FE7" s="178">
        <v>0</v>
      </c>
    </row>
    <row r="8" spans="1:1034" s="6" customFormat="1" ht="12.75" x14ac:dyDescent="0.2">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5.0015004501350402E-3</v>
      </c>
      <c r="J8" s="60">
        <v>3</v>
      </c>
      <c r="K8" s="61">
        <f t="shared" ref="K8:K17" si="5">J8/J$19*100</f>
        <v>5.7426159529871176E-3</v>
      </c>
      <c r="L8" s="60">
        <v>0</v>
      </c>
      <c r="M8" s="106">
        <f>H8+J8+L8</f>
        <v>6</v>
      </c>
      <c r="N8" s="61">
        <f t="shared" ref="N8:N17" si="6">M8/M$19*100</f>
        <v>5.3464975985314956E-3</v>
      </c>
      <c r="O8" s="109">
        <v>3</v>
      </c>
      <c r="P8" s="61">
        <f t="shared" ref="P8:P17" si="7">O8/O$19*100</f>
        <v>5.0111079559690642E-3</v>
      </c>
      <c r="Q8" s="60">
        <v>3</v>
      </c>
      <c r="R8" s="61">
        <f t="shared" ref="R8:R17" si="8">Q8/Q$19*100</f>
        <v>5.7551748613962053E-3</v>
      </c>
      <c r="S8" s="60">
        <v>0</v>
      </c>
      <c r="T8" s="106">
        <f>O8+Q8+S8</f>
        <v>6</v>
      </c>
      <c r="U8" s="61">
        <f t="shared" ref="U8:U17" si="9">T8/T$19*100</f>
        <v>5.3574298623140521E-3</v>
      </c>
      <c r="V8" s="109">
        <v>3</v>
      </c>
      <c r="W8" s="61">
        <f t="shared" ref="W8:W17" si="10">V8/V$19*100</f>
        <v>5.0731377356895242E-3</v>
      </c>
      <c r="X8" s="60">
        <v>3</v>
      </c>
      <c r="Y8" s="61">
        <f t="shared" ref="Y8:Y17" si="11">X8/X$19*100</f>
        <v>5.8356676003734828E-3</v>
      </c>
      <c r="Z8" s="60">
        <v>0</v>
      </c>
      <c r="AA8" s="106">
        <f>V8+X8+Z8</f>
        <v>6</v>
      </c>
      <c r="AB8" s="61">
        <f t="shared" ref="AB8:AB17" si="12">AA8/AA$19*100</f>
        <v>5.4277520964692476E-3</v>
      </c>
      <c r="AC8" s="109">
        <v>3</v>
      </c>
      <c r="AD8" s="61">
        <f t="shared" ref="AD8:AD17" si="13">AC8/AC$19*100</f>
        <v>5.2131301371053226E-3</v>
      </c>
      <c r="AE8" s="60">
        <v>3</v>
      </c>
      <c r="AF8" s="61">
        <f t="shared" ref="AF8:AF17" si="14">AE8/AE$19*100</f>
        <v>6.0061262487737495E-3</v>
      </c>
      <c r="AG8" s="60">
        <v>0</v>
      </c>
      <c r="AH8" s="106">
        <f>AC8+AE8+AG8</f>
        <v>6</v>
      </c>
      <c r="AI8" s="61">
        <f t="shared" ref="AI8:AI17" si="15">AH8/AH$19*100</f>
        <v>5.5816030363920518E-3</v>
      </c>
      <c r="AJ8" s="109">
        <v>2</v>
      </c>
      <c r="AK8" s="61">
        <f t="shared" ref="AK8:AM17" si="16">AJ8/AJ$19*100</f>
        <v>3.6116729268997404E-3</v>
      </c>
      <c r="AL8" s="60">
        <v>3</v>
      </c>
      <c r="AM8" s="61">
        <f t="shared" si="16"/>
        <v>6.2707719320248328E-3</v>
      </c>
      <c r="AN8" s="60">
        <v>0</v>
      </c>
      <c r="AO8" s="106">
        <f>AJ8+AL8+AN8</f>
        <v>5</v>
      </c>
      <c r="AP8" s="61">
        <f t="shared" ref="AP8:AP17" si="17">AO8/AO$19*100</f>
        <v>4.8441632676787735E-3</v>
      </c>
      <c r="AQ8" s="109">
        <v>2</v>
      </c>
      <c r="AR8" s="61">
        <f t="shared" ref="AR8:AR17" si="18">AQ8/AQ$19*100</f>
        <v>3.8093786903356064E-3</v>
      </c>
      <c r="AS8" s="60">
        <v>2</v>
      </c>
      <c r="AT8" s="61">
        <f t="shared" ref="AT8:AT17" si="19">AS8/AS$19*100</f>
        <v>4.4388219366580106E-3</v>
      </c>
      <c r="AU8" s="60">
        <v>0</v>
      </c>
      <c r="AV8" s="106">
        <f>AQ8+AS8+AU8</f>
        <v>4</v>
      </c>
      <c r="AW8" s="61">
        <f t="shared" ref="AW8:AW17" si="20">AV8/AV$19*100</f>
        <v>4.10008302668129E-3</v>
      </c>
      <c r="AX8" s="109">
        <v>2</v>
      </c>
      <c r="AY8" s="61">
        <f t="shared" ref="AY8" si="21">AX8/AX$19*100</f>
        <v>4.0775550979632617E-3</v>
      </c>
      <c r="AZ8" s="60">
        <v>2</v>
      </c>
      <c r="BA8" s="61">
        <f t="shared" ref="BA8" si="22">AZ8/AZ$19*100</f>
        <v>4.7936340539763197E-3</v>
      </c>
      <c r="BB8" s="60">
        <v>0</v>
      </c>
      <c r="BC8" s="106">
        <f>AX8+AZ8+BB8</f>
        <v>4</v>
      </c>
      <c r="BD8" s="61">
        <f t="shared" ref="BD8:BD17" si="23">BC8/BC$19*100</f>
        <v>4.4066937678333392E-3</v>
      </c>
      <c r="BE8" s="109">
        <v>1</v>
      </c>
      <c r="BF8" s="61">
        <f t="shared" ref="BF8" si="24">BE8/BE$19*100</f>
        <v>2.2341875377019146E-3</v>
      </c>
      <c r="BG8" s="60">
        <v>2</v>
      </c>
      <c r="BH8" s="61">
        <f t="shared" ref="BH8" si="25">BG8/BG$19*100</f>
        <v>5.3806833467850423E-3</v>
      </c>
      <c r="BI8" s="60">
        <v>0</v>
      </c>
      <c r="BJ8" s="106">
        <f>BE8+BG8+BI8</f>
        <v>3</v>
      </c>
      <c r="BK8" s="61">
        <f t="shared" ref="BK8:BK17" si="26">BJ8/BJ$19*100</f>
        <v>3.6617070878443526E-3</v>
      </c>
      <c r="BL8" s="109">
        <v>1</v>
      </c>
      <c r="BM8" s="61">
        <f t="shared" ref="BM8" si="27">BL8/BL$19*100</f>
        <v>2.5508251919495956E-3</v>
      </c>
      <c r="BN8" s="60">
        <v>1</v>
      </c>
      <c r="BO8" s="61">
        <f t="shared" ref="BO8" si="28">BN8/BN$19*100</f>
        <v>3.131066441229883E-3</v>
      </c>
      <c r="BP8" s="60">
        <v>0</v>
      </c>
      <c r="BQ8" s="106">
        <f>BL8+BN8+BP8</f>
        <v>2</v>
      </c>
      <c r="BR8" s="61">
        <f t="shared" ref="BR8" si="29">BQ8/BQ$19*100</f>
        <v>2.8113183677485557E-3</v>
      </c>
      <c r="BS8" s="109">
        <v>1</v>
      </c>
      <c r="BT8" s="61">
        <f t="shared" ref="BT8" si="30">BS8/BS$19*100</f>
        <v>3.0144088744197264E-3</v>
      </c>
      <c r="BU8" s="60">
        <v>1</v>
      </c>
      <c r="BV8" s="61">
        <f t="shared" ref="BV8" si="31">BU8/BU$19*100</f>
        <v>3.8077831086741299E-3</v>
      </c>
      <c r="BW8" s="60">
        <v>0</v>
      </c>
      <c r="BX8" s="106">
        <f>BS8+BU8+BW8</f>
        <v>2</v>
      </c>
      <c r="BY8" s="61">
        <f t="shared" ref="BY8:BY17" si="32">BX8/BX$19*100</f>
        <v>3.3649639948852544E-3</v>
      </c>
      <c r="BZ8" s="109">
        <v>1</v>
      </c>
      <c r="CA8" s="61">
        <f t="shared" ref="CA8:CA17" si="33">BZ8/BZ$19*100</f>
        <v>3.8804811796662787E-3</v>
      </c>
      <c r="CB8" s="60">
        <v>1</v>
      </c>
      <c r="CC8" s="61">
        <f t="shared" ref="CC8:CC17" si="34">CB8/CB$19*100</f>
        <v>5.119541289100497E-3</v>
      </c>
      <c r="CD8" s="60">
        <v>0</v>
      </c>
      <c r="CE8" s="106">
        <f>BZ8+CB8+CD8</f>
        <v>2</v>
      </c>
      <c r="CF8" s="61">
        <f t="shared" ref="CF8:CF17" si="35">CE8/CE$19*100</f>
        <v>4.4147186720526234E-3</v>
      </c>
      <c r="CG8" s="109">
        <v>1</v>
      </c>
      <c r="CH8" s="61">
        <f t="shared" ref="CH8:CH17" si="36">CG8/CG$19*100</f>
        <v>5.9203125925048842E-3</v>
      </c>
      <c r="CI8" s="60">
        <v>1</v>
      </c>
      <c r="CJ8" s="61">
        <f t="shared" ref="CJ8:CJ17" si="37">CI8/CI$19*100</f>
        <v>8.3042683939544924E-3</v>
      </c>
      <c r="CK8" s="60">
        <v>0</v>
      </c>
      <c r="CL8" s="106">
        <f>CG8+CI8+CK8</f>
        <v>2</v>
      </c>
      <c r="CM8" s="61">
        <f t="shared" ref="CM8:CM17" si="38">CL8/CL$19*100</f>
        <v>6.912522033663983E-3</v>
      </c>
      <c r="CN8" s="109">
        <v>1</v>
      </c>
      <c r="CO8" s="61">
        <f t="shared" ref="CO8:CO17" si="39">CN8/CN$19*100</f>
        <v>1.2583364791745311E-2</v>
      </c>
      <c r="CP8" s="60">
        <v>0</v>
      </c>
      <c r="CQ8" s="61">
        <f t="shared" ref="CQ8:CQ17" si="40">CP8/CP$19*100</f>
        <v>0</v>
      </c>
      <c r="CR8" s="60">
        <v>0</v>
      </c>
      <c r="CS8" s="106">
        <f>CN8+CP8+CR8</f>
        <v>1</v>
      </c>
      <c r="CT8" s="61">
        <f t="shared" ref="CT8:CT17" si="41">CS8/CS$19*100</f>
        <v>7.5637243778836696E-3</v>
      </c>
      <c r="CU8" s="109">
        <v>1</v>
      </c>
      <c r="CV8" s="61">
        <f t="shared" ref="CV8:CV17" si="42">CU8/CU$19*100</f>
        <v>4.4603033006244429E-2</v>
      </c>
      <c r="CW8" s="60">
        <v>0</v>
      </c>
      <c r="CX8" s="61">
        <f t="shared" si="1"/>
        <v>0</v>
      </c>
      <c r="CY8" s="60">
        <v>0</v>
      </c>
      <c r="CZ8" s="106">
        <f>CU8+CW8+CY8</f>
        <v>1</v>
      </c>
      <c r="DA8" s="61">
        <f t="shared" ref="DA8:DA17" si="43">CZ8/CZ$19*100</f>
        <v>2.6983270372369132E-2</v>
      </c>
      <c r="DB8" s="109">
        <v>1</v>
      </c>
      <c r="DC8" s="61">
        <f t="shared" ref="DC8:DC17" si="44">DB8/DB$19*100</f>
        <v>0.25641025641025639</v>
      </c>
      <c r="DD8" s="60">
        <v>0</v>
      </c>
      <c r="DE8" s="61">
        <f t="shared" ref="DE8:DE17" si="45">DD8/DD$19*100</f>
        <v>0</v>
      </c>
      <c r="DF8" s="60">
        <v>0</v>
      </c>
      <c r="DG8" s="106">
        <f>DB8+DD8+DF8</f>
        <v>1</v>
      </c>
      <c r="DH8" s="61">
        <f t="shared" ref="DH8:DH17" si="46">DG8/DG$19*100</f>
        <v>0.15432098765432098</v>
      </c>
      <c r="DI8" s="109">
        <v>0</v>
      </c>
      <c r="DJ8" s="61">
        <f t="shared" ref="DJ8:DJ17" si="47">DI8/DI$19*100</f>
        <v>0</v>
      </c>
      <c r="DK8" s="60">
        <v>0</v>
      </c>
      <c r="DL8" s="61">
        <f t="shared" ref="DL8:DL17" si="48">DK8/DK$19*100</f>
        <v>0</v>
      </c>
      <c r="DM8" s="60">
        <v>0</v>
      </c>
      <c r="DN8" s="106">
        <f>DI8+DK8+DM8</f>
        <v>0</v>
      </c>
      <c r="DO8" s="61">
        <f t="shared" ref="DO8:DO17" si="49">DN8/DN$19*100</f>
        <v>0</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v>0</v>
      </c>
      <c r="EM8" s="60">
        <v>0</v>
      </c>
      <c r="EN8" s="61">
        <f t="shared" ref="EN8:EN17" si="59">EM8/EM$19*100</f>
        <v>0</v>
      </c>
      <c r="EO8" s="60">
        <v>0</v>
      </c>
      <c r="EP8" s="106">
        <f>EK8+EM8+EO8</f>
        <v>0</v>
      </c>
      <c r="EQ8" s="61">
        <f t="shared" ref="EQ8:EQ17" si="60">EP8/EP$19*100</f>
        <v>0</v>
      </c>
      <c r="ER8" s="109">
        <v>0</v>
      </c>
      <c r="ES8" s="61">
        <v>0</v>
      </c>
      <c r="ET8" s="60">
        <v>0</v>
      </c>
      <c r="EU8" s="61">
        <f t="shared" ref="EU8:EU17" si="61">ET8/ET$19*100</f>
        <v>0</v>
      </c>
      <c r="EV8" s="60">
        <v>0</v>
      </c>
      <c r="EW8" s="106">
        <f>ER8+ET8+EV8</f>
        <v>0</v>
      </c>
      <c r="EX8" s="61">
        <f t="shared" ref="EX8:EX17" si="62">EW8/EW$19*100</f>
        <v>0</v>
      </c>
      <c r="EY8" s="109">
        <v>0</v>
      </c>
      <c r="EZ8" s="61">
        <v>0</v>
      </c>
      <c r="FA8" s="60">
        <v>0</v>
      </c>
      <c r="FB8" s="61">
        <v>0</v>
      </c>
      <c r="FC8" s="60">
        <v>0</v>
      </c>
      <c r="FD8" s="106">
        <f>EY8+FA8+FC8</f>
        <v>0</v>
      </c>
      <c r="FE8" s="62">
        <v>0</v>
      </c>
    </row>
    <row r="9" spans="1:1034" s="6" customFormat="1" ht="12.75" x14ac:dyDescent="0.2">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1.8338834983828482E-2</v>
      </c>
      <c r="J9" s="60">
        <v>3</v>
      </c>
      <c r="K9" s="61">
        <f t="shared" si="5"/>
        <v>5.7426159529871176E-3</v>
      </c>
      <c r="L9" s="60">
        <v>0</v>
      </c>
      <c r="M9" s="106">
        <f t="shared" ref="M9:M17" si="63">H9+J9+L9</f>
        <v>14</v>
      </c>
      <c r="N9" s="61">
        <f t="shared" si="6"/>
        <v>1.2475161063240156E-2</v>
      </c>
      <c r="O9" s="109">
        <v>11</v>
      </c>
      <c r="P9" s="61">
        <f t="shared" si="7"/>
        <v>1.8374062505219904E-2</v>
      </c>
      <c r="Q9" s="60">
        <v>3</v>
      </c>
      <c r="R9" s="61">
        <f t="shared" si="8"/>
        <v>5.7551748613962053E-3</v>
      </c>
      <c r="S9" s="60">
        <v>0</v>
      </c>
      <c r="T9" s="106">
        <f t="shared" ref="T9:T17" si="64">O9+Q9+S9</f>
        <v>14</v>
      </c>
      <c r="U9" s="61">
        <f t="shared" si="9"/>
        <v>1.2500669678732788E-2</v>
      </c>
      <c r="V9" s="109">
        <v>11</v>
      </c>
      <c r="W9" s="61">
        <f t="shared" si="10"/>
        <v>1.8601505030861588E-2</v>
      </c>
      <c r="X9" s="60">
        <v>3</v>
      </c>
      <c r="Y9" s="61">
        <f t="shared" si="11"/>
        <v>5.8356676003734828E-3</v>
      </c>
      <c r="Z9" s="60">
        <v>0</v>
      </c>
      <c r="AA9" s="106">
        <f t="shared" ref="AA9:AA17" si="65">V9+X9+Z9</f>
        <v>14</v>
      </c>
      <c r="AB9" s="61">
        <f t="shared" si="12"/>
        <v>1.2664754891761576E-2</v>
      </c>
      <c r="AC9" s="109">
        <v>11</v>
      </c>
      <c r="AD9" s="61">
        <f t="shared" si="13"/>
        <v>1.9114810502719518E-2</v>
      </c>
      <c r="AE9" s="60">
        <v>2</v>
      </c>
      <c r="AF9" s="61">
        <f t="shared" si="14"/>
        <v>4.0040841658491666E-3</v>
      </c>
      <c r="AG9" s="60">
        <v>0</v>
      </c>
      <c r="AH9" s="106">
        <f t="shared" ref="AH9:AH17" si="66">AC9+AE9+AG9</f>
        <v>13</v>
      </c>
      <c r="AI9" s="61">
        <f t="shared" si="15"/>
        <v>1.2093473245516111E-2</v>
      </c>
      <c r="AJ9" s="109">
        <v>11</v>
      </c>
      <c r="AK9" s="61">
        <f t="shared" si="16"/>
        <v>1.9864201097948571E-2</v>
      </c>
      <c r="AL9" s="60">
        <v>2</v>
      </c>
      <c r="AM9" s="61">
        <f t="shared" si="16"/>
        <v>4.180514621349888E-3</v>
      </c>
      <c r="AN9" s="60">
        <v>0</v>
      </c>
      <c r="AO9" s="106">
        <f t="shared" ref="AO9:AO17" si="67">AJ9+AL9+AN9</f>
        <v>13</v>
      </c>
      <c r="AP9" s="61">
        <f t="shared" si="17"/>
        <v>1.2594824495964812E-2</v>
      </c>
      <c r="AQ9" s="109">
        <v>11</v>
      </c>
      <c r="AR9" s="61">
        <f t="shared" si="18"/>
        <v>2.0951582796845836E-2</v>
      </c>
      <c r="AS9" s="60">
        <v>2</v>
      </c>
      <c r="AT9" s="61">
        <f t="shared" si="19"/>
        <v>4.4388219366580106E-3</v>
      </c>
      <c r="AU9" s="60">
        <v>0</v>
      </c>
      <c r="AV9" s="106">
        <f t="shared" ref="AV9:AV17" si="68">AQ9+AS9+AU9</f>
        <v>13</v>
      </c>
      <c r="AW9" s="61">
        <f t="shared" si="20"/>
        <v>1.3325269836714193E-2</v>
      </c>
      <c r="AX9" s="109">
        <v>11</v>
      </c>
      <c r="AY9" s="61">
        <f t="shared" ref="AY9" si="69">AX9/AX$19*100</f>
        <v>2.2426553038797939E-2</v>
      </c>
      <c r="AZ9" s="60">
        <v>2</v>
      </c>
      <c r="BA9" s="61">
        <f t="shared" ref="BA9" si="70">AZ9/AZ$19*100</f>
        <v>4.7936340539763197E-3</v>
      </c>
      <c r="BB9" s="60">
        <v>0</v>
      </c>
      <c r="BC9" s="106">
        <f t="shared" ref="BC9:BC17" si="71">AX9+AZ9+BB9</f>
        <v>13</v>
      </c>
      <c r="BD9" s="61">
        <f t="shared" si="23"/>
        <v>1.4321754745458352E-2</v>
      </c>
      <c r="BE9" s="109">
        <v>8</v>
      </c>
      <c r="BF9" s="61">
        <f t="shared" ref="BF9" si="72">BE9/BE$19*100</f>
        <v>1.7873500301615317E-2</v>
      </c>
      <c r="BG9" s="60">
        <v>2</v>
      </c>
      <c r="BH9" s="61">
        <f t="shared" ref="BH9" si="73">BG9/BG$19*100</f>
        <v>5.3806833467850423E-3</v>
      </c>
      <c r="BI9" s="60">
        <v>0</v>
      </c>
      <c r="BJ9" s="106">
        <f t="shared" ref="BJ9:BJ17" si="74">BE9+BG9+BI9</f>
        <v>10</v>
      </c>
      <c r="BK9" s="61">
        <f t="shared" si="26"/>
        <v>1.220569029281451E-2</v>
      </c>
      <c r="BL9" s="109">
        <v>5</v>
      </c>
      <c r="BM9" s="61">
        <f t="shared" ref="BM9" si="75">BL9/BL$19*100</f>
        <v>1.2754125959747977E-2</v>
      </c>
      <c r="BN9" s="60">
        <v>2</v>
      </c>
      <c r="BO9" s="61">
        <f t="shared" ref="BO9" si="76">BN9/BN$19*100</f>
        <v>6.262132882459766E-3</v>
      </c>
      <c r="BP9" s="60">
        <v>0</v>
      </c>
      <c r="BQ9" s="106">
        <f t="shared" ref="BQ9:BQ17" si="77">BL9+BN9+BP9</f>
        <v>7</v>
      </c>
      <c r="BR9" s="61">
        <f t="shared" ref="BR9" si="78">BQ9/BQ$19*100</f>
        <v>9.8396142871199441E-3</v>
      </c>
      <c r="BS9" s="109">
        <v>3</v>
      </c>
      <c r="BT9" s="61">
        <f t="shared" ref="BT9" si="79">BS9/BS$19*100</f>
        <v>9.0432266232591783E-3</v>
      </c>
      <c r="BU9" s="60">
        <v>1</v>
      </c>
      <c r="BV9" s="61">
        <f t="shared" ref="BV9" si="80">BU9/BU$19*100</f>
        <v>3.8077831086741299E-3</v>
      </c>
      <c r="BW9" s="60">
        <v>0</v>
      </c>
      <c r="BX9" s="106">
        <f t="shared" ref="BX9:BX17" si="81">BS9+BU9+BW9</f>
        <v>4</v>
      </c>
      <c r="BY9" s="61">
        <f t="shared" si="32"/>
        <v>6.7299279897705087E-3</v>
      </c>
      <c r="BZ9" s="109">
        <v>3</v>
      </c>
      <c r="CA9" s="61">
        <f t="shared" si="33"/>
        <v>1.1641443538998836E-2</v>
      </c>
      <c r="CB9" s="60">
        <v>0</v>
      </c>
      <c r="CC9" s="61">
        <f t="shared" si="34"/>
        <v>0</v>
      </c>
      <c r="CD9" s="60">
        <v>0</v>
      </c>
      <c r="CE9" s="106">
        <f t="shared" ref="CE9:CE17" si="82">BZ9+CB9+CD9</f>
        <v>3</v>
      </c>
      <c r="CF9" s="61">
        <f t="shared" si="35"/>
        <v>6.6220780080789351E-3</v>
      </c>
      <c r="CG9" s="109">
        <v>3</v>
      </c>
      <c r="CH9" s="61">
        <f t="shared" si="36"/>
        <v>1.7760937777514651E-2</v>
      </c>
      <c r="CI9" s="60">
        <v>0</v>
      </c>
      <c r="CJ9" s="61">
        <f t="shared" si="37"/>
        <v>0</v>
      </c>
      <c r="CK9" s="60">
        <v>0</v>
      </c>
      <c r="CL9" s="106">
        <f t="shared" ref="CL9:CL17" si="83">CG9+CI9+CK9</f>
        <v>3</v>
      </c>
      <c r="CM9" s="61">
        <f t="shared" si="38"/>
        <v>1.0368783050495973E-2</v>
      </c>
      <c r="CN9" s="109">
        <v>1</v>
      </c>
      <c r="CO9" s="61">
        <f t="shared" si="39"/>
        <v>1.2583364791745311E-2</v>
      </c>
      <c r="CP9" s="60">
        <v>0</v>
      </c>
      <c r="CQ9" s="61">
        <f t="shared" si="40"/>
        <v>0</v>
      </c>
      <c r="CR9" s="60">
        <v>0</v>
      </c>
      <c r="CS9" s="106">
        <f t="shared" ref="CS9:CS17" si="84">CN9+CP9+CR9</f>
        <v>1</v>
      </c>
      <c r="CT9" s="61">
        <f t="shared" si="41"/>
        <v>7.5637243778836696E-3</v>
      </c>
      <c r="CU9" s="109">
        <v>1</v>
      </c>
      <c r="CV9" s="61">
        <f t="shared" si="42"/>
        <v>4.4603033006244429E-2</v>
      </c>
      <c r="CW9" s="60">
        <v>0</v>
      </c>
      <c r="CX9" s="61">
        <f t="shared" si="1"/>
        <v>0</v>
      </c>
      <c r="CY9" s="60">
        <v>0</v>
      </c>
      <c r="CZ9" s="106">
        <f t="shared" ref="CZ9:CZ17" si="85">CU9+CW9+CY9</f>
        <v>1</v>
      </c>
      <c r="DA9" s="61">
        <f t="shared" si="43"/>
        <v>2.6983270372369132E-2</v>
      </c>
      <c r="DB9" s="109">
        <v>0</v>
      </c>
      <c r="DC9" s="61">
        <f t="shared" si="44"/>
        <v>0</v>
      </c>
      <c r="DD9" s="60">
        <v>0</v>
      </c>
      <c r="DE9" s="61">
        <f t="shared" si="45"/>
        <v>0</v>
      </c>
      <c r="DF9" s="60">
        <v>0</v>
      </c>
      <c r="DG9" s="106">
        <f t="shared" ref="DG9:DG17" si="86">DB9+DD9+DF9</f>
        <v>0</v>
      </c>
      <c r="DH9" s="61">
        <f t="shared" si="46"/>
        <v>0</v>
      </c>
      <c r="DI9" s="109">
        <v>0</v>
      </c>
      <c r="DJ9" s="61">
        <f t="shared" si="47"/>
        <v>0</v>
      </c>
      <c r="DK9" s="60">
        <v>0</v>
      </c>
      <c r="DL9" s="61">
        <f t="shared" si="48"/>
        <v>0</v>
      </c>
      <c r="DM9" s="60">
        <v>0</v>
      </c>
      <c r="DN9" s="106">
        <f t="shared" ref="DN9:DN17" si="87">DI9+DK9+DM9</f>
        <v>0</v>
      </c>
      <c r="DO9" s="61">
        <f t="shared" si="49"/>
        <v>0</v>
      </c>
      <c r="DP9" s="109">
        <v>0</v>
      </c>
      <c r="DQ9" s="61">
        <f t="shared" si="50"/>
        <v>0</v>
      </c>
      <c r="DR9" s="60">
        <v>0</v>
      </c>
      <c r="DS9" s="61">
        <f t="shared" si="51"/>
        <v>0</v>
      </c>
      <c r="DT9" s="60">
        <v>0</v>
      </c>
      <c r="DU9" s="106">
        <f t="shared" ref="DU9:DU17" si="88">DP9+DR9+DT9</f>
        <v>0</v>
      </c>
      <c r="DV9" s="61">
        <f t="shared" si="52"/>
        <v>0</v>
      </c>
      <c r="DW9" s="109">
        <v>0</v>
      </c>
      <c r="DX9" s="61">
        <f t="shared" si="53"/>
        <v>0</v>
      </c>
      <c r="DY9" s="60">
        <v>0</v>
      </c>
      <c r="DZ9" s="61">
        <f t="shared" si="54"/>
        <v>0</v>
      </c>
      <c r="EA9" s="60">
        <v>0</v>
      </c>
      <c r="EB9" s="106">
        <f t="shared" ref="EB9:EB17" si="89">DW9+DY9+EA9</f>
        <v>0</v>
      </c>
      <c r="EC9" s="61">
        <f t="shared" si="55"/>
        <v>0</v>
      </c>
      <c r="ED9" s="109">
        <v>0</v>
      </c>
      <c r="EE9" s="61">
        <f t="shared" si="56"/>
        <v>0</v>
      </c>
      <c r="EF9" s="60">
        <v>0</v>
      </c>
      <c r="EG9" s="61">
        <f t="shared" si="57"/>
        <v>0</v>
      </c>
      <c r="EH9" s="60">
        <v>0</v>
      </c>
      <c r="EI9" s="106">
        <f t="shared" ref="EI9:EI17" si="90">ED9+EF9+EH9</f>
        <v>0</v>
      </c>
      <c r="EJ9" s="61">
        <f t="shared" si="58"/>
        <v>0</v>
      </c>
      <c r="EK9" s="109">
        <v>0</v>
      </c>
      <c r="EL9" s="61">
        <v>0</v>
      </c>
      <c r="EM9" s="60">
        <v>0</v>
      </c>
      <c r="EN9" s="61">
        <f t="shared" si="59"/>
        <v>0</v>
      </c>
      <c r="EO9" s="60">
        <v>0</v>
      </c>
      <c r="EP9" s="106">
        <f t="shared" ref="EP9:EP17" si="91">EK9+EM9+EO9</f>
        <v>0</v>
      </c>
      <c r="EQ9" s="61">
        <f t="shared" si="60"/>
        <v>0</v>
      </c>
      <c r="ER9" s="109">
        <v>0</v>
      </c>
      <c r="ES9" s="61">
        <v>0</v>
      </c>
      <c r="ET9" s="60">
        <v>0</v>
      </c>
      <c r="EU9" s="61">
        <f t="shared" si="61"/>
        <v>0</v>
      </c>
      <c r="EV9" s="60">
        <v>0</v>
      </c>
      <c r="EW9" s="106">
        <f t="shared" ref="EW9:EW17" si="92">ER9+ET9+EV9</f>
        <v>0</v>
      </c>
      <c r="EX9" s="61">
        <f t="shared" si="62"/>
        <v>0</v>
      </c>
      <c r="EY9" s="109">
        <v>0</v>
      </c>
      <c r="EZ9" s="61">
        <v>0</v>
      </c>
      <c r="FA9" s="60">
        <v>0</v>
      </c>
      <c r="FB9" s="61">
        <v>0</v>
      </c>
      <c r="FC9" s="60">
        <v>0</v>
      </c>
      <c r="FD9" s="106">
        <f t="shared" ref="FD9:FD17" si="93">EY9+FA9+FC9</f>
        <v>0</v>
      </c>
      <c r="FE9" s="62">
        <v>0</v>
      </c>
    </row>
    <row r="10" spans="1:1034" s="6" customFormat="1" ht="12.75" x14ac:dyDescent="0.2">
      <c r="A10" s="40" t="s">
        <v>11</v>
      </c>
      <c r="B10" s="55">
        <v>21976455</v>
      </c>
      <c r="C10" s="56">
        <f t="shared" si="2"/>
        <v>13.639071043336736</v>
      </c>
      <c r="D10" s="57">
        <v>20994345</v>
      </c>
      <c r="E10" s="56">
        <f t="shared" si="2"/>
        <v>12.644243809223937</v>
      </c>
      <c r="F10" s="57">
        <f t="shared" si="0"/>
        <v>42970800</v>
      </c>
      <c r="G10" s="59">
        <f t="shared" si="3"/>
        <v>13.134192323065994</v>
      </c>
      <c r="H10" s="109">
        <v>91</v>
      </c>
      <c r="I10" s="61">
        <f t="shared" si="4"/>
        <v>0.15171218032076292</v>
      </c>
      <c r="J10" s="60">
        <v>51</v>
      </c>
      <c r="K10" s="61">
        <f t="shared" si="5"/>
        <v>9.7624471200780993E-2</v>
      </c>
      <c r="L10" s="60">
        <v>0</v>
      </c>
      <c r="M10" s="106">
        <f t="shared" si="63"/>
        <v>142</v>
      </c>
      <c r="N10" s="61">
        <f t="shared" si="6"/>
        <v>0.12653377649857872</v>
      </c>
      <c r="O10" s="109">
        <v>91</v>
      </c>
      <c r="P10" s="61">
        <f t="shared" si="7"/>
        <v>0.1520036079977283</v>
      </c>
      <c r="Q10" s="60">
        <v>51</v>
      </c>
      <c r="R10" s="61">
        <f t="shared" si="8"/>
        <v>9.7837972643735491E-2</v>
      </c>
      <c r="S10" s="60">
        <v>0</v>
      </c>
      <c r="T10" s="106">
        <f t="shared" si="64"/>
        <v>142</v>
      </c>
      <c r="U10" s="61">
        <f t="shared" si="9"/>
        <v>0.12679250674143258</v>
      </c>
      <c r="V10" s="109">
        <v>90</v>
      </c>
      <c r="W10" s="61">
        <f t="shared" si="10"/>
        <v>0.15219413207068572</v>
      </c>
      <c r="X10" s="60">
        <v>50</v>
      </c>
      <c r="Y10" s="61">
        <f t="shared" si="11"/>
        <v>9.7261126672891371E-2</v>
      </c>
      <c r="Z10" s="60">
        <v>0</v>
      </c>
      <c r="AA10" s="106">
        <f t="shared" si="65"/>
        <v>140</v>
      </c>
      <c r="AB10" s="61">
        <f t="shared" si="12"/>
        <v>0.12664754891761576</v>
      </c>
      <c r="AC10" s="109">
        <v>88</v>
      </c>
      <c r="AD10" s="61">
        <f t="shared" si="13"/>
        <v>0.15291848402175615</v>
      </c>
      <c r="AE10" s="60">
        <v>47</v>
      </c>
      <c r="AF10" s="61">
        <f t="shared" si="14"/>
        <v>9.4095977897455399E-2</v>
      </c>
      <c r="AG10" s="60">
        <v>0</v>
      </c>
      <c r="AH10" s="106">
        <f t="shared" si="66"/>
        <v>135</v>
      </c>
      <c r="AI10" s="61">
        <f t="shared" si="15"/>
        <v>0.12558606831882116</v>
      </c>
      <c r="AJ10" s="109">
        <v>85</v>
      </c>
      <c r="AK10" s="61">
        <f t="shared" si="16"/>
        <v>0.15349609939323894</v>
      </c>
      <c r="AL10" s="60">
        <v>44</v>
      </c>
      <c r="AM10" s="61">
        <f t="shared" si="16"/>
        <v>9.1971321669697542E-2</v>
      </c>
      <c r="AN10" s="60">
        <v>0</v>
      </c>
      <c r="AO10" s="106">
        <f t="shared" si="67"/>
        <v>129</v>
      </c>
      <c r="AP10" s="61">
        <f t="shared" si="17"/>
        <v>0.12497941230611236</v>
      </c>
      <c r="AQ10" s="109">
        <v>79</v>
      </c>
      <c r="AR10" s="61">
        <f t="shared" si="18"/>
        <v>0.15047045826825645</v>
      </c>
      <c r="AS10" s="60">
        <v>40</v>
      </c>
      <c r="AT10" s="61">
        <f t="shared" si="19"/>
        <v>8.8776438733160226E-2</v>
      </c>
      <c r="AU10" s="60">
        <v>0</v>
      </c>
      <c r="AV10" s="106">
        <f t="shared" si="68"/>
        <v>119</v>
      </c>
      <c r="AW10" s="61">
        <f t="shared" si="20"/>
        <v>0.12197747004376838</v>
      </c>
      <c r="AX10" s="109">
        <v>76</v>
      </c>
      <c r="AY10" s="61">
        <f t="shared" ref="AY10" si="94">AX10/AX$19*100</f>
        <v>0.15494709372260393</v>
      </c>
      <c r="AZ10" s="60">
        <v>38</v>
      </c>
      <c r="BA10" s="61">
        <f t="shared" ref="BA10" si="95">AZ10/AZ$19*100</f>
        <v>9.1079047025550072E-2</v>
      </c>
      <c r="BB10" s="60">
        <v>0</v>
      </c>
      <c r="BC10" s="106">
        <f t="shared" si="71"/>
        <v>114</v>
      </c>
      <c r="BD10" s="61">
        <f t="shared" si="23"/>
        <v>0.12559077238325017</v>
      </c>
      <c r="BE10" s="109">
        <v>69</v>
      </c>
      <c r="BF10" s="61">
        <f t="shared" ref="BF10" si="96">BE10/BE$19*100</f>
        <v>0.15415894010143211</v>
      </c>
      <c r="BG10" s="60">
        <v>35</v>
      </c>
      <c r="BH10" s="61">
        <f t="shared" ref="BH10" si="97">BG10/BG$19*100</f>
        <v>9.4161958568738227E-2</v>
      </c>
      <c r="BI10" s="60">
        <v>0</v>
      </c>
      <c r="BJ10" s="106">
        <f t="shared" si="74"/>
        <v>104</v>
      </c>
      <c r="BK10" s="61">
        <f t="shared" si="26"/>
        <v>0.12693917904527091</v>
      </c>
      <c r="BL10" s="109">
        <v>59</v>
      </c>
      <c r="BM10" s="61">
        <f t="shared" ref="BM10" si="98">BL10/BL$19*100</f>
        <v>0.15049868632502614</v>
      </c>
      <c r="BN10" s="60">
        <v>30</v>
      </c>
      <c r="BO10" s="61">
        <f t="shared" ref="BO10" si="99">BN10/BN$19*100</f>
        <v>9.3931993236896494E-2</v>
      </c>
      <c r="BP10" s="60">
        <v>0</v>
      </c>
      <c r="BQ10" s="106">
        <f t="shared" si="77"/>
        <v>89</v>
      </c>
      <c r="BR10" s="61">
        <f t="shared" ref="BR10" si="100">BQ10/BQ$19*100</f>
        <v>0.12510366736481071</v>
      </c>
      <c r="BS10" s="109">
        <v>54</v>
      </c>
      <c r="BT10" s="61">
        <f t="shared" ref="BT10" si="101">BS10/BS$19*100</f>
        <v>0.16277807921866522</v>
      </c>
      <c r="BU10" s="60">
        <v>24</v>
      </c>
      <c r="BV10" s="61">
        <f t="shared" ref="BV10" si="102">BU10/BU$19*100</f>
        <v>9.1386794608179125E-2</v>
      </c>
      <c r="BW10" s="60">
        <v>0</v>
      </c>
      <c r="BX10" s="106">
        <f t="shared" si="81"/>
        <v>78</v>
      </c>
      <c r="BY10" s="61">
        <f t="shared" si="32"/>
        <v>0.13123359580052493</v>
      </c>
      <c r="BZ10" s="109">
        <v>41</v>
      </c>
      <c r="CA10" s="61">
        <f t="shared" si="33"/>
        <v>0.15909972836631742</v>
      </c>
      <c r="CB10" s="60">
        <v>18</v>
      </c>
      <c r="CC10" s="61">
        <f t="shared" si="34"/>
        <v>9.2151743203808936E-2</v>
      </c>
      <c r="CD10" s="60">
        <v>0</v>
      </c>
      <c r="CE10" s="106">
        <f t="shared" si="82"/>
        <v>59</v>
      </c>
      <c r="CF10" s="61">
        <f t="shared" si="35"/>
        <v>0.13023420082555237</v>
      </c>
      <c r="CG10" s="109">
        <v>29</v>
      </c>
      <c r="CH10" s="61">
        <f t="shared" si="36"/>
        <v>0.17168906518264165</v>
      </c>
      <c r="CI10" s="60">
        <v>13</v>
      </c>
      <c r="CJ10" s="61">
        <f t="shared" si="37"/>
        <v>0.1079554891214084</v>
      </c>
      <c r="CK10" s="60">
        <v>0</v>
      </c>
      <c r="CL10" s="106">
        <f t="shared" si="83"/>
        <v>42</v>
      </c>
      <c r="CM10" s="61">
        <f t="shared" si="38"/>
        <v>0.14516296270694365</v>
      </c>
      <c r="CN10" s="109">
        <v>13</v>
      </c>
      <c r="CO10" s="61">
        <f t="shared" si="39"/>
        <v>0.16358374229268904</v>
      </c>
      <c r="CP10" s="60">
        <v>6</v>
      </c>
      <c r="CQ10" s="61">
        <f t="shared" si="40"/>
        <v>0.11376564277588168</v>
      </c>
      <c r="CR10" s="60">
        <v>0</v>
      </c>
      <c r="CS10" s="106">
        <f t="shared" si="84"/>
        <v>19</v>
      </c>
      <c r="CT10" s="61">
        <f t="shared" si="41"/>
        <v>0.14371076317978973</v>
      </c>
      <c r="CU10" s="109">
        <v>3</v>
      </c>
      <c r="CV10" s="61">
        <f t="shared" si="42"/>
        <v>0.13380909901873325</v>
      </c>
      <c r="CW10" s="60">
        <v>2</v>
      </c>
      <c r="CX10" s="61">
        <f t="shared" si="1"/>
        <v>0.13661202185792351</v>
      </c>
      <c r="CY10" s="60">
        <v>0</v>
      </c>
      <c r="CZ10" s="106">
        <f t="shared" si="85"/>
        <v>5</v>
      </c>
      <c r="DA10" s="61">
        <f t="shared" si="43"/>
        <v>0.13491635186184567</v>
      </c>
      <c r="DB10" s="109">
        <v>0</v>
      </c>
      <c r="DC10" s="61">
        <f t="shared" si="44"/>
        <v>0</v>
      </c>
      <c r="DD10" s="60">
        <v>1</v>
      </c>
      <c r="DE10" s="61">
        <f t="shared" si="45"/>
        <v>0.38759689922480622</v>
      </c>
      <c r="DF10" s="60">
        <v>0</v>
      </c>
      <c r="DG10" s="106">
        <f t="shared" si="86"/>
        <v>1</v>
      </c>
      <c r="DH10" s="61">
        <f t="shared" si="46"/>
        <v>0.15432098765432098</v>
      </c>
      <c r="DI10" s="109">
        <v>0</v>
      </c>
      <c r="DJ10" s="61">
        <f t="shared" si="47"/>
        <v>0</v>
      </c>
      <c r="DK10" s="60">
        <v>0</v>
      </c>
      <c r="DL10" s="61">
        <f t="shared" si="48"/>
        <v>0</v>
      </c>
      <c r="DM10" s="60">
        <v>0</v>
      </c>
      <c r="DN10" s="106">
        <f t="shared" si="87"/>
        <v>0</v>
      </c>
      <c r="DO10" s="61">
        <f t="shared" si="49"/>
        <v>0</v>
      </c>
      <c r="DP10" s="109">
        <v>0</v>
      </c>
      <c r="DQ10" s="61">
        <f t="shared" si="50"/>
        <v>0</v>
      </c>
      <c r="DR10" s="60">
        <v>0</v>
      </c>
      <c r="DS10" s="61">
        <f t="shared" si="51"/>
        <v>0</v>
      </c>
      <c r="DT10" s="60">
        <v>0</v>
      </c>
      <c r="DU10" s="106">
        <f t="shared" si="88"/>
        <v>0</v>
      </c>
      <c r="DV10" s="61">
        <f t="shared" si="52"/>
        <v>0</v>
      </c>
      <c r="DW10" s="109">
        <v>0</v>
      </c>
      <c r="DX10" s="61">
        <f t="shared" si="53"/>
        <v>0</v>
      </c>
      <c r="DY10" s="60">
        <v>0</v>
      </c>
      <c r="DZ10" s="61">
        <f t="shared" si="54"/>
        <v>0</v>
      </c>
      <c r="EA10" s="60">
        <v>0</v>
      </c>
      <c r="EB10" s="106">
        <f t="shared" si="89"/>
        <v>0</v>
      </c>
      <c r="EC10" s="61">
        <f t="shared" si="55"/>
        <v>0</v>
      </c>
      <c r="ED10" s="109">
        <v>0</v>
      </c>
      <c r="EE10" s="61">
        <f t="shared" si="56"/>
        <v>0</v>
      </c>
      <c r="EF10" s="60">
        <v>0</v>
      </c>
      <c r="EG10" s="61">
        <f t="shared" si="57"/>
        <v>0</v>
      </c>
      <c r="EH10" s="60">
        <v>0</v>
      </c>
      <c r="EI10" s="106">
        <f t="shared" si="90"/>
        <v>0</v>
      </c>
      <c r="EJ10" s="61">
        <f t="shared" si="58"/>
        <v>0</v>
      </c>
      <c r="EK10" s="109">
        <v>0</v>
      </c>
      <c r="EL10" s="61">
        <v>0</v>
      </c>
      <c r="EM10" s="60">
        <v>0</v>
      </c>
      <c r="EN10" s="61">
        <f t="shared" si="59"/>
        <v>0</v>
      </c>
      <c r="EO10" s="60">
        <v>0</v>
      </c>
      <c r="EP10" s="106">
        <f t="shared" si="91"/>
        <v>0</v>
      </c>
      <c r="EQ10" s="61">
        <f t="shared" si="60"/>
        <v>0</v>
      </c>
      <c r="ER10" s="109">
        <v>0</v>
      </c>
      <c r="ES10" s="61">
        <v>0</v>
      </c>
      <c r="ET10" s="60">
        <v>0</v>
      </c>
      <c r="EU10" s="61">
        <f t="shared" si="61"/>
        <v>0</v>
      </c>
      <c r="EV10" s="60">
        <v>0</v>
      </c>
      <c r="EW10" s="106">
        <f t="shared" si="92"/>
        <v>0</v>
      </c>
      <c r="EX10" s="61">
        <f t="shared" si="62"/>
        <v>0</v>
      </c>
      <c r="EY10" s="109">
        <v>0</v>
      </c>
      <c r="EZ10" s="61">
        <v>0</v>
      </c>
      <c r="FA10" s="60">
        <v>0</v>
      </c>
      <c r="FB10" s="61">
        <v>0</v>
      </c>
      <c r="FC10" s="60">
        <v>0</v>
      </c>
      <c r="FD10" s="106">
        <f t="shared" si="93"/>
        <v>0</v>
      </c>
      <c r="FE10" s="62">
        <v>0</v>
      </c>
    </row>
    <row r="11" spans="1:1034" s="6" customFormat="1" ht="12.75" x14ac:dyDescent="0.2">
      <c r="A11" s="40" t="s">
        <v>12</v>
      </c>
      <c r="B11" s="55">
        <v>23210709</v>
      </c>
      <c r="C11" s="56">
        <f t="shared" si="2"/>
        <v>14.405076206204113</v>
      </c>
      <c r="D11" s="57">
        <v>22487065</v>
      </c>
      <c r="E11" s="56">
        <f t="shared" si="2"/>
        <v>13.543262836438396</v>
      </c>
      <c r="F11" s="57">
        <f t="shared" si="0"/>
        <v>45697774</v>
      </c>
      <c r="G11" s="59">
        <f t="shared" si="3"/>
        <v>13.967702543401675</v>
      </c>
      <c r="H11" s="109">
        <v>521</v>
      </c>
      <c r="I11" s="61">
        <f t="shared" si="4"/>
        <v>0.86859391150678533</v>
      </c>
      <c r="J11" s="60">
        <v>249</v>
      </c>
      <c r="K11" s="61">
        <f t="shared" si="5"/>
        <v>0.4766371240979308</v>
      </c>
      <c r="L11" s="60">
        <v>0</v>
      </c>
      <c r="M11" s="106">
        <f t="shared" si="63"/>
        <v>770</v>
      </c>
      <c r="N11" s="61">
        <f t="shared" si="6"/>
        <v>0.68613385847820851</v>
      </c>
      <c r="O11" s="109">
        <v>521</v>
      </c>
      <c r="P11" s="61">
        <f t="shared" si="7"/>
        <v>0.87026241501996093</v>
      </c>
      <c r="Q11" s="60">
        <v>249</v>
      </c>
      <c r="R11" s="61">
        <f t="shared" si="8"/>
        <v>0.47767951349588511</v>
      </c>
      <c r="S11" s="60">
        <v>0</v>
      </c>
      <c r="T11" s="106">
        <f t="shared" si="64"/>
        <v>770</v>
      </c>
      <c r="U11" s="61">
        <f t="shared" si="9"/>
        <v>0.68753683233030338</v>
      </c>
      <c r="V11" s="109">
        <v>517</v>
      </c>
      <c r="W11" s="61">
        <f t="shared" si="10"/>
        <v>0.87427073645049458</v>
      </c>
      <c r="X11" s="60">
        <v>243</v>
      </c>
      <c r="Y11" s="61">
        <f t="shared" si="11"/>
        <v>0.47268907563025209</v>
      </c>
      <c r="Z11" s="60">
        <v>0</v>
      </c>
      <c r="AA11" s="106">
        <f t="shared" si="65"/>
        <v>760</v>
      </c>
      <c r="AB11" s="61">
        <f t="shared" si="12"/>
        <v>0.68751526555277132</v>
      </c>
      <c r="AC11" s="109">
        <v>493</v>
      </c>
      <c r="AD11" s="61">
        <f t="shared" si="13"/>
        <v>0.85669105253097477</v>
      </c>
      <c r="AE11" s="60">
        <v>226</v>
      </c>
      <c r="AF11" s="61">
        <f t="shared" si="14"/>
        <v>0.45246151074095581</v>
      </c>
      <c r="AG11" s="60">
        <v>0</v>
      </c>
      <c r="AH11" s="106">
        <f t="shared" si="66"/>
        <v>719</v>
      </c>
      <c r="AI11" s="61">
        <f t="shared" si="15"/>
        <v>0.66886209719431422</v>
      </c>
      <c r="AJ11" s="109">
        <v>472</v>
      </c>
      <c r="AK11" s="61">
        <f t="shared" si="16"/>
        <v>0.85235481074833852</v>
      </c>
      <c r="AL11" s="60">
        <v>218</v>
      </c>
      <c r="AM11" s="61">
        <f t="shared" si="16"/>
        <v>0.45567609372713774</v>
      </c>
      <c r="AN11" s="60">
        <v>0</v>
      </c>
      <c r="AO11" s="106">
        <f t="shared" si="67"/>
        <v>690</v>
      </c>
      <c r="AP11" s="61">
        <f t="shared" si="17"/>
        <v>0.66849453093967082</v>
      </c>
      <c r="AQ11" s="109">
        <v>447</v>
      </c>
      <c r="AR11" s="61">
        <f t="shared" si="18"/>
        <v>0.85139613729000796</v>
      </c>
      <c r="AS11" s="60">
        <v>212</v>
      </c>
      <c r="AT11" s="61">
        <f t="shared" si="19"/>
        <v>0.47051512528574913</v>
      </c>
      <c r="AU11" s="60">
        <v>0</v>
      </c>
      <c r="AV11" s="106">
        <f t="shared" si="68"/>
        <v>659</v>
      </c>
      <c r="AW11" s="61">
        <f t="shared" si="20"/>
        <v>0.67548867864574258</v>
      </c>
      <c r="AX11" s="109">
        <v>409</v>
      </c>
      <c r="AY11" s="61">
        <f t="shared" ref="AY11" si="103">AX11/AX$19*100</f>
        <v>0.83386001753348693</v>
      </c>
      <c r="AZ11" s="60">
        <v>195</v>
      </c>
      <c r="BA11" s="61">
        <f t="shared" ref="BA11" si="104">AZ11/AZ$19*100</f>
        <v>0.46737932026269119</v>
      </c>
      <c r="BB11" s="60">
        <v>0</v>
      </c>
      <c r="BC11" s="106">
        <f t="shared" si="71"/>
        <v>604</v>
      </c>
      <c r="BD11" s="61">
        <f t="shared" si="23"/>
        <v>0.66541075894283419</v>
      </c>
      <c r="BE11" s="109">
        <v>373</v>
      </c>
      <c r="BF11" s="61">
        <f t="shared" ref="BF11" si="105">BE11/BE$19*100</f>
        <v>0.83335195156281416</v>
      </c>
      <c r="BG11" s="60">
        <v>182</v>
      </c>
      <c r="BH11" s="61">
        <f t="shared" ref="BH11" si="106">BG11/BG$19*100</f>
        <v>0.4896421845574388</v>
      </c>
      <c r="BI11" s="60">
        <v>0</v>
      </c>
      <c r="BJ11" s="106">
        <f t="shared" si="74"/>
        <v>555</v>
      </c>
      <c r="BK11" s="61">
        <f t="shared" si="26"/>
        <v>0.67741581125120531</v>
      </c>
      <c r="BL11" s="109">
        <v>341</v>
      </c>
      <c r="BM11" s="61">
        <f t="shared" ref="BM11" si="107">BL11/BL$19*100</f>
        <v>0.86983139045481217</v>
      </c>
      <c r="BN11" s="60">
        <v>162</v>
      </c>
      <c r="BO11" s="61">
        <f t="shared" ref="BO11" si="108">BN11/BN$19*100</f>
        <v>0.50723276347924107</v>
      </c>
      <c r="BP11" s="60">
        <v>0</v>
      </c>
      <c r="BQ11" s="106">
        <f t="shared" si="77"/>
        <v>503</v>
      </c>
      <c r="BR11" s="61">
        <f t="shared" ref="BR11" si="109">BQ11/BQ$19*100</f>
        <v>0.70704656948876177</v>
      </c>
      <c r="BS11" s="109">
        <v>294</v>
      </c>
      <c r="BT11" s="61">
        <f t="shared" ref="BT11" si="110">BS11/BS$19*100</f>
        <v>0.8862362090793996</v>
      </c>
      <c r="BU11" s="60">
        <v>137</v>
      </c>
      <c r="BV11" s="61">
        <f t="shared" ref="BV11" si="111">BU11/BU$19*100</f>
        <v>0.52166628588835584</v>
      </c>
      <c r="BW11" s="60">
        <v>0</v>
      </c>
      <c r="BX11" s="106">
        <f t="shared" si="81"/>
        <v>431</v>
      </c>
      <c r="BY11" s="61">
        <f t="shared" si="32"/>
        <v>0.7251497408977724</v>
      </c>
      <c r="BZ11" s="109">
        <v>257</v>
      </c>
      <c r="CA11" s="61">
        <f t="shared" si="33"/>
        <v>0.99728366317423356</v>
      </c>
      <c r="CB11" s="60">
        <v>111</v>
      </c>
      <c r="CC11" s="61">
        <f t="shared" si="34"/>
        <v>0.56826908309015511</v>
      </c>
      <c r="CD11" s="60">
        <v>0</v>
      </c>
      <c r="CE11" s="106">
        <f t="shared" si="82"/>
        <v>368</v>
      </c>
      <c r="CF11" s="61">
        <f t="shared" si="35"/>
        <v>0.81230823565768273</v>
      </c>
      <c r="CG11" s="109">
        <v>169</v>
      </c>
      <c r="CH11" s="61">
        <f t="shared" si="36"/>
        <v>1.0005328281333254</v>
      </c>
      <c r="CI11" s="60">
        <v>85</v>
      </c>
      <c r="CJ11" s="61">
        <f t="shared" si="37"/>
        <v>0.70586281348613189</v>
      </c>
      <c r="CK11" s="60">
        <v>0</v>
      </c>
      <c r="CL11" s="106">
        <f t="shared" si="83"/>
        <v>254</v>
      </c>
      <c r="CM11" s="61">
        <f t="shared" si="38"/>
        <v>0.87789029827532572</v>
      </c>
      <c r="CN11" s="109">
        <v>100</v>
      </c>
      <c r="CO11" s="61">
        <f t="shared" si="39"/>
        <v>1.2583364791745313</v>
      </c>
      <c r="CP11" s="60">
        <v>50</v>
      </c>
      <c r="CQ11" s="61">
        <f t="shared" si="40"/>
        <v>0.94804702313234734</v>
      </c>
      <c r="CR11" s="60">
        <v>0</v>
      </c>
      <c r="CS11" s="106">
        <f t="shared" si="84"/>
        <v>150</v>
      </c>
      <c r="CT11" s="61">
        <f t="shared" si="41"/>
        <v>1.1345586566825505</v>
      </c>
      <c r="CU11" s="109">
        <v>27</v>
      </c>
      <c r="CV11" s="61">
        <f t="shared" si="42"/>
        <v>1.2042818911685995</v>
      </c>
      <c r="CW11" s="60">
        <v>16</v>
      </c>
      <c r="CX11" s="61">
        <f t="shared" si="1"/>
        <v>1.0928961748633881</v>
      </c>
      <c r="CY11" s="60">
        <v>0</v>
      </c>
      <c r="CZ11" s="106">
        <f t="shared" si="85"/>
        <v>43</v>
      </c>
      <c r="DA11" s="61">
        <f t="shared" si="43"/>
        <v>1.1602806260118728</v>
      </c>
      <c r="DB11" s="109">
        <v>4</v>
      </c>
      <c r="DC11" s="61">
        <f t="shared" si="44"/>
        <v>1.0256410256410255</v>
      </c>
      <c r="DD11" s="60">
        <v>1</v>
      </c>
      <c r="DE11" s="61">
        <f t="shared" si="45"/>
        <v>0.38759689922480622</v>
      </c>
      <c r="DF11" s="60">
        <v>0</v>
      </c>
      <c r="DG11" s="106">
        <f t="shared" si="86"/>
        <v>5</v>
      </c>
      <c r="DH11" s="61">
        <f t="shared" si="46"/>
        <v>0.77160493827160492</v>
      </c>
      <c r="DI11" s="109">
        <v>0</v>
      </c>
      <c r="DJ11" s="61">
        <f t="shared" si="47"/>
        <v>0</v>
      </c>
      <c r="DK11" s="60">
        <v>0</v>
      </c>
      <c r="DL11" s="61">
        <f t="shared" si="48"/>
        <v>0</v>
      </c>
      <c r="DM11" s="60">
        <v>0</v>
      </c>
      <c r="DN11" s="106">
        <f t="shared" si="87"/>
        <v>0</v>
      </c>
      <c r="DO11" s="61">
        <f t="shared" si="49"/>
        <v>0</v>
      </c>
      <c r="DP11" s="109">
        <v>0</v>
      </c>
      <c r="DQ11" s="61">
        <f t="shared" si="50"/>
        <v>0</v>
      </c>
      <c r="DR11" s="60">
        <v>0</v>
      </c>
      <c r="DS11" s="61">
        <f t="shared" si="51"/>
        <v>0</v>
      </c>
      <c r="DT11" s="60">
        <v>0</v>
      </c>
      <c r="DU11" s="106">
        <f t="shared" si="88"/>
        <v>0</v>
      </c>
      <c r="DV11" s="61">
        <f t="shared" si="52"/>
        <v>0</v>
      </c>
      <c r="DW11" s="109">
        <v>0</v>
      </c>
      <c r="DX11" s="61">
        <f t="shared" si="53"/>
        <v>0</v>
      </c>
      <c r="DY11" s="60">
        <v>0</v>
      </c>
      <c r="DZ11" s="61">
        <f t="shared" si="54"/>
        <v>0</v>
      </c>
      <c r="EA11" s="60">
        <v>0</v>
      </c>
      <c r="EB11" s="106">
        <f t="shared" si="89"/>
        <v>0</v>
      </c>
      <c r="EC11" s="61">
        <f t="shared" si="55"/>
        <v>0</v>
      </c>
      <c r="ED11" s="109">
        <v>0</v>
      </c>
      <c r="EE11" s="61">
        <f t="shared" si="56"/>
        <v>0</v>
      </c>
      <c r="EF11" s="60">
        <v>0</v>
      </c>
      <c r="EG11" s="61">
        <f t="shared" si="57"/>
        <v>0</v>
      </c>
      <c r="EH11" s="60">
        <v>0</v>
      </c>
      <c r="EI11" s="106">
        <f t="shared" si="90"/>
        <v>0</v>
      </c>
      <c r="EJ11" s="61">
        <f t="shared" si="58"/>
        <v>0</v>
      </c>
      <c r="EK11" s="109">
        <v>0</v>
      </c>
      <c r="EL11" s="61">
        <v>0</v>
      </c>
      <c r="EM11" s="60">
        <v>0</v>
      </c>
      <c r="EN11" s="61">
        <f t="shared" si="59"/>
        <v>0</v>
      </c>
      <c r="EO11" s="60">
        <v>0</v>
      </c>
      <c r="EP11" s="106">
        <f t="shared" si="91"/>
        <v>0</v>
      </c>
      <c r="EQ11" s="61">
        <f t="shared" si="60"/>
        <v>0</v>
      </c>
      <c r="ER11" s="109">
        <v>0</v>
      </c>
      <c r="ES11" s="61">
        <v>0</v>
      </c>
      <c r="ET11" s="60">
        <v>0</v>
      </c>
      <c r="EU11" s="61">
        <f t="shared" si="61"/>
        <v>0</v>
      </c>
      <c r="EV11" s="60">
        <v>0</v>
      </c>
      <c r="EW11" s="106">
        <f t="shared" si="92"/>
        <v>0</v>
      </c>
      <c r="EX11" s="61">
        <f t="shared" si="62"/>
        <v>0</v>
      </c>
      <c r="EY11" s="109">
        <v>0</v>
      </c>
      <c r="EZ11" s="61">
        <v>0</v>
      </c>
      <c r="FA11" s="60">
        <v>0</v>
      </c>
      <c r="FB11" s="61">
        <v>0</v>
      </c>
      <c r="FC11" s="60">
        <v>0</v>
      </c>
      <c r="FD11" s="106">
        <f t="shared" si="93"/>
        <v>0</v>
      </c>
      <c r="FE11" s="62">
        <v>0</v>
      </c>
    </row>
    <row r="12" spans="1:1034" s="6" customFormat="1" ht="12.75" x14ac:dyDescent="0.2">
      <c r="A12" s="40" t="s">
        <v>13</v>
      </c>
      <c r="B12" s="55">
        <v>20587600</v>
      </c>
      <c r="C12" s="56">
        <f t="shared" si="2"/>
        <v>12.77711710154342</v>
      </c>
      <c r="D12" s="57">
        <v>20690288</v>
      </c>
      <c r="E12" s="56">
        <f t="shared" si="2"/>
        <v>12.461119694615874</v>
      </c>
      <c r="F12" s="57">
        <f t="shared" si="0"/>
        <v>41277888</v>
      </c>
      <c r="G12" s="59">
        <f t="shared" si="3"/>
        <v>12.616747179060614</v>
      </c>
      <c r="H12" s="109">
        <v>1397</v>
      </c>
      <c r="I12" s="61">
        <f t="shared" si="4"/>
        <v>2.329032042946217</v>
      </c>
      <c r="J12" s="60">
        <v>575</v>
      </c>
      <c r="K12" s="61">
        <f t="shared" si="5"/>
        <v>1.1006680576558643</v>
      </c>
      <c r="L12" s="60">
        <v>0</v>
      </c>
      <c r="M12" s="106">
        <f t="shared" si="63"/>
        <v>1972</v>
      </c>
      <c r="N12" s="61">
        <f t="shared" si="6"/>
        <v>1.7572155440506849</v>
      </c>
      <c r="O12" s="109">
        <v>1395</v>
      </c>
      <c r="P12" s="61">
        <f t="shared" si="7"/>
        <v>2.3301651995256152</v>
      </c>
      <c r="Q12" s="60">
        <v>574</v>
      </c>
      <c r="R12" s="61">
        <f t="shared" si="8"/>
        <v>1.1011567901471406</v>
      </c>
      <c r="S12" s="60">
        <v>0</v>
      </c>
      <c r="T12" s="106">
        <f t="shared" si="64"/>
        <v>1969</v>
      </c>
      <c r="U12" s="61">
        <f t="shared" si="9"/>
        <v>1.7581298998160615</v>
      </c>
      <c r="V12" s="109">
        <v>1372</v>
      </c>
      <c r="W12" s="61">
        <f t="shared" si="10"/>
        <v>2.3201149911220091</v>
      </c>
      <c r="X12" s="60">
        <v>561</v>
      </c>
      <c r="Y12" s="61">
        <f t="shared" si="11"/>
        <v>1.0912698412698412</v>
      </c>
      <c r="Z12" s="60">
        <v>0</v>
      </c>
      <c r="AA12" s="106">
        <f t="shared" si="65"/>
        <v>1933</v>
      </c>
      <c r="AB12" s="61">
        <f t="shared" si="12"/>
        <v>1.7486408004125091</v>
      </c>
      <c r="AC12" s="109">
        <v>1332</v>
      </c>
      <c r="AD12" s="61">
        <f t="shared" si="13"/>
        <v>2.3146297808747631</v>
      </c>
      <c r="AE12" s="60">
        <v>541</v>
      </c>
      <c r="AF12" s="61">
        <f t="shared" si="14"/>
        <v>1.0831047668621994</v>
      </c>
      <c r="AG12" s="60">
        <v>0</v>
      </c>
      <c r="AH12" s="106">
        <f t="shared" si="66"/>
        <v>1873</v>
      </c>
      <c r="AI12" s="61">
        <f t="shared" si="15"/>
        <v>1.7423904145270521</v>
      </c>
      <c r="AJ12" s="109">
        <v>1281</v>
      </c>
      <c r="AK12" s="61">
        <f t="shared" si="16"/>
        <v>2.3132765096792833</v>
      </c>
      <c r="AL12" s="60">
        <v>514</v>
      </c>
      <c r="AM12" s="61">
        <f t="shared" si="16"/>
        <v>1.0743922576869214</v>
      </c>
      <c r="AN12" s="60">
        <v>0</v>
      </c>
      <c r="AO12" s="106">
        <f t="shared" si="67"/>
        <v>1795</v>
      </c>
      <c r="AP12" s="61">
        <f t="shared" si="17"/>
        <v>1.73905461309668</v>
      </c>
      <c r="AQ12" s="109">
        <v>1218</v>
      </c>
      <c r="AR12" s="61">
        <f t="shared" si="18"/>
        <v>2.3199116224143843</v>
      </c>
      <c r="AS12" s="60">
        <v>485</v>
      </c>
      <c r="AT12" s="61">
        <f t="shared" si="19"/>
        <v>1.0764143196395677</v>
      </c>
      <c r="AU12" s="60">
        <v>0</v>
      </c>
      <c r="AV12" s="106">
        <f t="shared" si="68"/>
        <v>1703</v>
      </c>
      <c r="AW12" s="61">
        <f t="shared" si="20"/>
        <v>1.7456103486095595</v>
      </c>
      <c r="AX12" s="109">
        <v>1152</v>
      </c>
      <c r="AY12" s="61">
        <f t="shared" ref="AY12" si="112">AX12/AX$19*100</f>
        <v>2.3486717364268381</v>
      </c>
      <c r="AZ12" s="60">
        <v>455</v>
      </c>
      <c r="BA12" s="61">
        <f t="shared" ref="BA12" si="113">AZ12/AZ$19*100</f>
        <v>1.0905517472796127</v>
      </c>
      <c r="BB12" s="60">
        <v>0</v>
      </c>
      <c r="BC12" s="106">
        <f t="shared" si="71"/>
        <v>1607</v>
      </c>
      <c r="BD12" s="61">
        <f t="shared" si="23"/>
        <v>1.770389221227044</v>
      </c>
      <c r="BE12" s="109">
        <v>1052</v>
      </c>
      <c r="BF12" s="61">
        <f t="shared" ref="BF12" si="114">BE12/BE$19*100</f>
        <v>2.3503652896624141</v>
      </c>
      <c r="BG12" s="60">
        <v>416</v>
      </c>
      <c r="BH12" s="61">
        <f t="shared" ref="BH12" si="115">BG12/BG$19*100</f>
        <v>1.1191821361312888</v>
      </c>
      <c r="BI12" s="60">
        <v>0</v>
      </c>
      <c r="BJ12" s="106">
        <f t="shared" si="74"/>
        <v>1468</v>
      </c>
      <c r="BK12" s="61">
        <f t="shared" si="26"/>
        <v>1.7917953349851701</v>
      </c>
      <c r="BL12" s="109">
        <v>940</v>
      </c>
      <c r="BM12" s="61">
        <f t="shared" ref="BM12" si="116">BL12/BL$19*100</f>
        <v>2.3977756804326198</v>
      </c>
      <c r="BN12" s="60">
        <v>368</v>
      </c>
      <c r="BO12" s="61">
        <f t="shared" ref="BO12" si="117">BN12/BN$19*100</f>
        <v>1.1522324503725969</v>
      </c>
      <c r="BP12" s="60">
        <v>0</v>
      </c>
      <c r="BQ12" s="106">
        <f t="shared" si="77"/>
        <v>1308</v>
      </c>
      <c r="BR12" s="61">
        <f t="shared" ref="BR12" si="118">BQ12/BQ$19*100</f>
        <v>1.8386022125075552</v>
      </c>
      <c r="BS12" s="109">
        <v>805</v>
      </c>
      <c r="BT12" s="61">
        <f t="shared" ref="BT12" si="119">BS12/BS$19*100</f>
        <v>2.4265991439078798</v>
      </c>
      <c r="BU12" s="60">
        <v>322</v>
      </c>
      <c r="BV12" s="61">
        <f t="shared" ref="BV12" si="120">BU12/BU$19*100</f>
        <v>1.2261061609930699</v>
      </c>
      <c r="BW12" s="60">
        <v>0</v>
      </c>
      <c r="BX12" s="106">
        <f t="shared" si="81"/>
        <v>1127</v>
      </c>
      <c r="BY12" s="61">
        <f t="shared" si="32"/>
        <v>1.8961572111178411</v>
      </c>
      <c r="BZ12" s="109">
        <v>662</v>
      </c>
      <c r="CA12" s="61">
        <f t="shared" si="33"/>
        <v>2.5688785409390764</v>
      </c>
      <c r="CB12" s="60">
        <v>272</v>
      </c>
      <c r="CC12" s="61">
        <f t="shared" si="34"/>
        <v>1.392515230635335</v>
      </c>
      <c r="CD12" s="60">
        <v>0</v>
      </c>
      <c r="CE12" s="106">
        <f t="shared" si="82"/>
        <v>934</v>
      </c>
      <c r="CF12" s="61">
        <f t="shared" si="35"/>
        <v>2.061673619848575</v>
      </c>
      <c r="CG12" s="109">
        <v>479</v>
      </c>
      <c r="CH12" s="61">
        <f t="shared" si="36"/>
        <v>2.8358297318098398</v>
      </c>
      <c r="CI12" s="60">
        <v>188</v>
      </c>
      <c r="CJ12" s="61">
        <f t="shared" si="37"/>
        <v>1.5612024580634445</v>
      </c>
      <c r="CK12" s="60">
        <v>0</v>
      </c>
      <c r="CL12" s="106">
        <f t="shared" si="83"/>
        <v>667</v>
      </c>
      <c r="CM12" s="61">
        <f t="shared" si="38"/>
        <v>2.3053260982269381</v>
      </c>
      <c r="CN12" s="109">
        <v>265</v>
      </c>
      <c r="CO12" s="61">
        <f t="shared" si="39"/>
        <v>3.3345916698125082</v>
      </c>
      <c r="CP12" s="60">
        <v>111</v>
      </c>
      <c r="CQ12" s="61">
        <f t="shared" si="40"/>
        <v>2.1046643913538112</v>
      </c>
      <c r="CR12" s="60">
        <v>0</v>
      </c>
      <c r="CS12" s="106">
        <f t="shared" si="84"/>
        <v>376</v>
      </c>
      <c r="CT12" s="61">
        <f t="shared" si="41"/>
        <v>2.8439603660842598</v>
      </c>
      <c r="CU12" s="109">
        <v>86</v>
      </c>
      <c r="CV12" s="61">
        <f t="shared" si="42"/>
        <v>3.8358608385370205</v>
      </c>
      <c r="CW12" s="60">
        <v>43</v>
      </c>
      <c r="CX12" s="61">
        <f t="shared" si="1"/>
        <v>2.9371584699453552</v>
      </c>
      <c r="CY12" s="60">
        <v>0</v>
      </c>
      <c r="CZ12" s="106">
        <f t="shared" si="85"/>
        <v>129</v>
      </c>
      <c r="DA12" s="61">
        <f t="shared" si="43"/>
        <v>3.4808418780356174</v>
      </c>
      <c r="DB12" s="109">
        <v>11</v>
      </c>
      <c r="DC12" s="61">
        <f t="shared" si="44"/>
        <v>2.8205128205128207</v>
      </c>
      <c r="DD12" s="60">
        <v>9</v>
      </c>
      <c r="DE12" s="61">
        <f t="shared" si="45"/>
        <v>3.4883720930232558</v>
      </c>
      <c r="DF12" s="60">
        <v>0</v>
      </c>
      <c r="DG12" s="106">
        <f t="shared" si="86"/>
        <v>20</v>
      </c>
      <c r="DH12" s="61">
        <f t="shared" si="46"/>
        <v>3.0864197530864197</v>
      </c>
      <c r="DI12" s="109">
        <v>1</v>
      </c>
      <c r="DJ12" s="61">
        <f t="shared" si="47"/>
        <v>2.1739130434782608</v>
      </c>
      <c r="DK12" s="60">
        <v>1</v>
      </c>
      <c r="DL12" s="61">
        <f t="shared" si="48"/>
        <v>2</v>
      </c>
      <c r="DM12" s="60">
        <v>0</v>
      </c>
      <c r="DN12" s="106">
        <f t="shared" si="87"/>
        <v>2</v>
      </c>
      <c r="DO12" s="61">
        <f t="shared" si="49"/>
        <v>2.083333333333333</v>
      </c>
      <c r="DP12" s="109">
        <v>1</v>
      </c>
      <c r="DQ12" s="61">
        <f t="shared" si="50"/>
        <v>4.3478260869565215</v>
      </c>
      <c r="DR12" s="60">
        <v>1</v>
      </c>
      <c r="DS12" s="61">
        <f t="shared" si="51"/>
        <v>4.7619047619047619</v>
      </c>
      <c r="DT12" s="60">
        <v>0</v>
      </c>
      <c r="DU12" s="106">
        <f t="shared" si="88"/>
        <v>2</v>
      </c>
      <c r="DV12" s="61">
        <f t="shared" si="52"/>
        <v>4.5454545454545459</v>
      </c>
      <c r="DW12" s="109">
        <v>0</v>
      </c>
      <c r="DX12" s="61">
        <f t="shared" si="53"/>
        <v>0</v>
      </c>
      <c r="DY12" s="60">
        <v>1</v>
      </c>
      <c r="DZ12" s="61">
        <f t="shared" si="54"/>
        <v>16.666666666666664</v>
      </c>
      <c r="EA12" s="60">
        <v>0</v>
      </c>
      <c r="EB12" s="106">
        <f t="shared" si="89"/>
        <v>1</v>
      </c>
      <c r="EC12" s="61">
        <f t="shared" si="55"/>
        <v>9.0909090909090917</v>
      </c>
      <c r="ED12" s="109">
        <v>0</v>
      </c>
      <c r="EE12" s="61">
        <f t="shared" si="56"/>
        <v>0</v>
      </c>
      <c r="EF12" s="60">
        <v>1</v>
      </c>
      <c r="EG12" s="61">
        <f t="shared" si="57"/>
        <v>25</v>
      </c>
      <c r="EH12" s="60">
        <v>0</v>
      </c>
      <c r="EI12" s="106">
        <f t="shared" si="90"/>
        <v>1</v>
      </c>
      <c r="EJ12" s="61">
        <f t="shared" si="58"/>
        <v>16.666666666666664</v>
      </c>
      <c r="EK12" s="109">
        <v>1</v>
      </c>
      <c r="EL12" s="61">
        <v>0</v>
      </c>
      <c r="EM12" s="60">
        <v>0</v>
      </c>
      <c r="EN12" s="61">
        <f t="shared" si="59"/>
        <v>0</v>
      </c>
      <c r="EO12" s="60">
        <v>0</v>
      </c>
      <c r="EP12" s="106">
        <f t="shared" si="91"/>
        <v>1</v>
      </c>
      <c r="EQ12" s="61">
        <f t="shared" si="60"/>
        <v>50</v>
      </c>
      <c r="ER12" s="109">
        <v>1</v>
      </c>
      <c r="ES12" s="61">
        <v>0</v>
      </c>
      <c r="ET12" s="60">
        <v>0</v>
      </c>
      <c r="EU12" s="61">
        <f t="shared" si="61"/>
        <v>0</v>
      </c>
      <c r="EV12" s="60">
        <v>0</v>
      </c>
      <c r="EW12" s="106">
        <f t="shared" si="92"/>
        <v>1</v>
      </c>
      <c r="EX12" s="61">
        <f t="shared" si="62"/>
        <v>50</v>
      </c>
      <c r="EY12" s="109">
        <v>1</v>
      </c>
      <c r="EZ12" s="61">
        <v>0</v>
      </c>
      <c r="FA12" s="60">
        <v>0</v>
      </c>
      <c r="FB12" s="61">
        <v>0</v>
      </c>
      <c r="FC12" s="60">
        <v>0</v>
      </c>
      <c r="FD12" s="106">
        <f t="shared" si="93"/>
        <v>1</v>
      </c>
      <c r="FE12" s="62">
        <v>0</v>
      </c>
    </row>
    <row r="13" spans="1:1034" s="6" customFormat="1" ht="12.75" x14ac:dyDescent="0.2">
      <c r="A13" s="40" t="s">
        <v>14</v>
      </c>
      <c r="B13" s="55">
        <v>20541202</v>
      </c>
      <c r="C13" s="56">
        <f t="shared" si="2"/>
        <v>12.748321482856568</v>
      </c>
      <c r="D13" s="57">
        <v>21090497</v>
      </c>
      <c r="E13" s="56">
        <f t="shared" si="2"/>
        <v>12.702153181044991</v>
      </c>
      <c r="F13" s="57">
        <f t="shared" si="0"/>
        <v>41631699</v>
      </c>
      <c r="G13" s="59">
        <f t="shared" si="3"/>
        <v>12.724890888742918</v>
      </c>
      <c r="H13" s="109">
        <v>3844</v>
      </c>
      <c r="I13" s="61">
        <f t="shared" si="4"/>
        <v>6.4085892434396978</v>
      </c>
      <c r="J13" s="60">
        <v>1644</v>
      </c>
      <c r="K13" s="61">
        <f t="shared" si="5"/>
        <v>3.1469535422369401</v>
      </c>
      <c r="L13" s="60">
        <v>0</v>
      </c>
      <c r="M13" s="106">
        <f t="shared" si="63"/>
        <v>5488</v>
      </c>
      <c r="N13" s="61">
        <f t="shared" si="6"/>
        <v>4.890263136790141</v>
      </c>
      <c r="O13" s="109">
        <v>3827</v>
      </c>
      <c r="P13" s="61">
        <f t="shared" si="7"/>
        <v>6.3925033824978703</v>
      </c>
      <c r="Q13" s="60">
        <v>1643</v>
      </c>
      <c r="R13" s="61">
        <f t="shared" si="8"/>
        <v>3.1519174324246548</v>
      </c>
      <c r="S13" s="60">
        <v>0</v>
      </c>
      <c r="T13" s="106">
        <f t="shared" si="64"/>
        <v>5470</v>
      </c>
      <c r="U13" s="61">
        <f t="shared" si="9"/>
        <v>4.8841902244763116</v>
      </c>
      <c r="V13" s="109">
        <v>3780</v>
      </c>
      <c r="W13" s="61">
        <f t="shared" si="10"/>
        <v>6.3921535469687996</v>
      </c>
      <c r="X13" s="60">
        <v>1617</v>
      </c>
      <c r="Y13" s="61">
        <f t="shared" si="11"/>
        <v>3.1454248366013071</v>
      </c>
      <c r="Z13" s="60">
        <v>0</v>
      </c>
      <c r="AA13" s="106">
        <f t="shared" si="65"/>
        <v>5397</v>
      </c>
      <c r="AB13" s="61">
        <f t="shared" si="12"/>
        <v>4.8822630107740874</v>
      </c>
      <c r="AC13" s="109">
        <v>3658</v>
      </c>
      <c r="AD13" s="61">
        <f t="shared" si="13"/>
        <v>6.3565433471770909</v>
      </c>
      <c r="AE13" s="60">
        <v>1563</v>
      </c>
      <c r="AF13" s="61">
        <f t="shared" si="14"/>
        <v>3.1291917756111234</v>
      </c>
      <c r="AG13" s="60">
        <v>0</v>
      </c>
      <c r="AH13" s="106">
        <f t="shared" si="66"/>
        <v>5221</v>
      </c>
      <c r="AI13" s="61">
        <f t="shared" si="15"/>
        <v>4.8569249088338173</v>
      </c>
      <c r="AJ13" s="109">
        <v>3498</v>
      </c>
      <c r="AK13" s="61">
        <f t="shared" si="16"/>
        <v>6.3168159491476459</v>
      </c>
      <c r="AL13" s="60">
        <v>1483</v>
      </c>
      <c r="AM13" s="61">
        <f t="shared" si="16"/>
        <v>3.0998515917309422</v>
      </c>
      <c r="AN13" s="60">
        <v>0</v>
      </c>
      <c r="AO13" s="106">
        <f t="shared" si="67"/>
        <v>4981</v>
      </c>
      <c r="AP13" s="61">
        <f t="shared" si="17"/>
        <v>4.8257554472615949</v>
      </c>
      <c r="AQ13" s="109">
        <v>3309</v>
      </c>
      <c r="AR13" s="61">
        <f t="shared" si="18"/>
        <v>6.3026170431602608</v>
      </c>
      <c r="AS13" s="60">
        <v>1390</v>
      </c>
      <c r="AT13" s="61">
        <f t="shared" si="19"/>
        <v>3.0849812459773176</v>
      </c>
      <c r="AU13" s="60">
        <v>0</v>
      </c>
      <c r="AV13" s="106">
        <f t="shared" si="68"/>
        <v>4699</v>
      </c>
      <c r="AW13" s="61">
        <f t="shared" si="20"/>
        <v>4.8165725355938456</v>
      </c>
      <c r="AX13" s="109">
        <v>3106</v>
      </c>
      <c r="AY13" s="61">
        <f t="shared" ref="AY13" si="121">AX13/AX$19*100</f>
        <v>6.3324430671369445</v>
      </c>
      <c r="AZ13" s="60">
        <v>1288</v>
      </c>
      <c r="BA13" s="61">
        <f t="shared" ref="BA13" si="122">AZ13/AZ$19*100</f>
        <v>3.0871003307607494</v>
      </c>
      <c r="BB13" s="60">
        <v>0</v>
      </c>
      <c r="BC13" s="106">
        <f t="shared" si="71"/>
        <v>4394</v>
      </c>
      <c r="BD13" s="61">
        <f t="shared" si="23"/>
        <v>4.8407531039649223</v>
      </c>
      <c r="BE13" s="109">
        <v>2835</v>
      </c>
      <c r="BF13" s="61">
        <f t="shared" ref="BF13" si="123">BE13/BE$19*100</f>
        <v>6.333921669384929</v>
      </c>
      <c r="BG13" s="60">
        <v>1162</v>
      </c>
      <c r="BH13" s="61">
        <f t="shared" ref="BH13" si="124">BG13/BG$19*100</f>
        <v>3.1261770244821094</v>
      </c>
      <c r="BI13" s="60">
        <v>0</v>
      </c>
      <c r="BJ13" s="106">
        <f t="shared" si="74"/>
        <v>3997</v>
      </c>
      <c r="BK13" s="61">
        <f t="shared" si="26"/>
        <v>4.8786144100379598</v>
      </c>
      <c r="BL13" s="109">
        <v>2524</v>
      </c>
      <c r="BM13" s="61">
        <f t="shared" ref="BM13" si="125">BL13/BL$19*100</f>
        <v>6.43828278448078</v>
      </c>
      <c r="BN13" s="60">
        <v>1042</v>
      </c>
      <c r="BO13" s="61">
        <f t="shared" ref="BO13" si="126">BN13/BN$19*100</f>
        <v>3.2625712317615378</v>
      </c>
      <c r="BP13" s="60">
        <v>0</v>
      </c>
      <c r="BQ13" s="106">
        <f t="shared" si="77"/>
        <v>3566</v>
      </c>
      <c r="BR13" s="61">
        <f t="shared" ref="BR13" si="127">BQ13/BQ$19*100</f>
        <v>5.0125806496956749</v>
      </c>
      <c r="BS13" s="109">
        <v>2205</v>
      </c>
      <c r="BT13" s="61">
        <f t="shared" ref="BT13" si="128">BS13/BS$19*100</f>
        <v>6.6467715680954971</v>
      </c>
      <c r="BU13" s="60">
        <v>913</v>
      </c>
      <c r="BV13" s="61">
        <f t="shared" ref="BV13" si="129">BU13/BU$19*100</f>
        <v>3.4765059782194805</v>
      </c>
      <c r="BW13" s="60">
        <v>0</v>
      </c>
      <c r="BX13" s="106">
        <f t="shared" si="81"/>
        <v>3118</v>
      </c>
      <c r="BY13" s="61">
        <f t="shared" si="32"/>
        <v>5.2459788680261115</v>
      </c>
      <c r="BZ13" s="109">
        <v>1789</v>
      </c>
      <c r="CA13" s="61">
        <f t="shared" si="33"/>
        <v>6.9421808304229726</v>
      </c>
      <c r="CB13" s="60">
        <v>703</v>
      </c>
      <c r="CC13" s="61">
        <f t="shared" si="34"/>
        <v>3.5990375262376495</v>
      </c>
      <c r="CD13" s="60">
        <v>0</v>
      </c>
      <c r="CE13" s="106">
        <f t="shared" si="82"/>
        <v>2492</v>
      </c>
      <c r="CF13" s="61">
        <f t="shared" si="35"/>
        <v>5.5007394653775687</v>
      </c>
      <c r="CG13" s="109">
        <v>1272</v>
      </c>
      <c r="CH13" s="61">
        <f t="shared" si="36"/>
        <v>7.530637617666212</v>
      </c>
      <c r="CI13" s="60">
        <v>472</v>
      </c>
      <c r="CJ13" s="61">
        <f t="shared" si="37"/>
        <v>3.9196146819465207</v>
      </c>
      <c r="CK13" s="60">
        <v>0</v>
      </c>
      <c r="CL13" s="106">
        <f t="shared" si="83"/>
        <v>1744</v>
      </c>
      <c r="CM13" s="61">
        <f t="shared" si="38"/>
        <v>6.0277192133549926</v>
      </c>
      <c r="CN13" s="109">
        <v>682</v>
      </c>
      <c r="CO13" s="61">
        <f t="shared" si="39"/>
        <v>8.5818547879703022</v>
      </c>
      <c r="CP13" s="60">
        <v>240</v>
      </c>
      <c r="CQ13" s="61">
        <f t="shared" si="40"/>
        <v>4.5506257110352673</v>
      </c>
      <c r="CR13" s="60">
        <v>0</v>
      </c>
      <c r="CS13" s="106">
        <f t="shared" si="84"/>
        <v>922</v>
      </c>
      <c r="CT13" s="61">
        <f t="shared" si="41"/>
        <v>6.9737538764087432</v>
      </c>
      <c r="CU13" s="109">
        <v>201</v>
      </c>
      <c r="CV13" s="61">
        <f t="shared" si="42"/>
        <v>8.96520963425513</v>
      </c>
      <c r="CW13" s="60">
        <v>77</v>
      </c>
      <c r="CX13" s="61">
        <f t="shared" si="1"/>
        <v>5.2595628415300553</v>
      </c>
      <c r="CY13" s="60">
        <v>0</v>
      </c>
      <c r="CZ13" s="106">
        <f t="shared" si="85"/>
        <v>278</v>
      </c>
      <c r="DA13" s="61">
        <f t="shared" si="43"/>
        <v>7.5013491635186185</v>
      </c>
      <c r="DB13" s="109">
        <v>33</v>
      </c>
      <c r="DC13" s="61">
        <f t="shared" si="44"/>
        <v>8.4615384615384617</v>
      </c>
      <c r="DD13" s="60">
        <v>9</v>
      </c>
      <c r="DE13" s="61">
        <f t="shared" si="45"/>
        <v>3.4883720930232558</v>
      </c>
      <c r="DF13" s="60">
        <v>0</v>
      </c>
      <c r="DG13" s="106">
        <f t="shared" si="86"/>
        <v>42</v>
      </c>
      <c r="DH13" s="61">
        <f t="shared" si="46"/>
        <v>6.481481481481481</v>
      </c>
      <c r="DI13" s="109">
        <v>1</v>
      </c>
      <c r="DJ13" s="61">
        <f t="shared" si="47"/>
        <v>2.1739130434782608</v>
      </c>
      <c r="DK13" s="60">
        <v>1</v>
      </c>
      <c r="DL13" s="61">
        <f t="shared" si="48"/>
        <v>2</v>
      </c>
      <c r="DM13" s="60">
        <v>0</v>
      </c>
      <c r="DN13" s="106">
        <f t="shared" si="87"/>
        <v>2</v>
      </c>
      <c r="DO13" s="61">
        <f t="shared" si="49"/>
        <v>2.083333333333333</v>
      </c>
      <c r="DP13" s="109">
        <v>1</v>
      </c>
      <c r="DQ13" s="61">
        <f t="shared" si="50"/>
        <v>4.3478260869565215</v>
      </c>
      <c r="DR13" s="60">
        <v>0</v>
      </c>
      <c r="DS13" s="61">
        <f t="shared" si="51"/>
        <v>0</v>
      </c>
      <c r="DT13" s="60">
        <v>0</v>
      </c>
      <c r="DU13" s="106">
        <f t="shared" si="88"/>
        <v>1</v>
      </c>
      <c r="DV13" s="61">
        <f t="shared" si="52"/>
        <v>2.2727272727272729</v>
      </c>
      <c r="DW13" s="109">
        <v>1</v>
      </c>
      <c r="DX13" s="61">
        <f t="shared" si="53"/>
        <v>20</v>
      </c>
      <c r="DY13" s="60">
        <v>0</v>
      </c>
      <c r="DZ13" s="61">
        <f t="shared" si="54"/>
        <v>0</v>
      </c>
      <c r="EA13" s="60">
        <v>0</v>
      </c>
      <c r="EB13" s="106">
        <f t="shared" si="89"/>
        <v>1</v>
      </c>
      <c r="EC13" s="61">
        <f t="shared" si="55"/>
        <v>9.0909090909090917</v>
      </c>
      <c r="ED13" s="109">
        <v>0</v>
      </c>
      <c r="EE13" s="61">
        <f t="shared" si="56"/>
        <v>0</v>
      </c>
      <c r="EF13" s="60">
        <v>0</v>
      </c>
      <c r="EG13" s="61">
        <f t="shared" si="57"/>
        <v>0</v>
      </c>
      <c r="EH13" s="60">
        <v>0</v>
      </c>
      <c r="EI13" s="106">
        <f t="shared" si="90"/>
        <v>0</v>
      </c>
      <c r="EJ13" s="61">
        <f t="shared" si="58"/>
        <v>0</v>
      </c>
      <c r="EK13" s="109">
        <v>0</v>
      </c>
      <c r="EL13" s="61">
        <v>0</v>
      </c>
      <c r="EM13" s="60">
        <v>0</v>
      </c>
      <c r="EN13" s="61">
        <f t="shared" si="59"/>
        <v>0</v>
      </c>
      <c r="EO13" s="60">
        <v>0</v>
      </c>
      <c r="EP13" s="106">
        <f t="shared" si="91"/>
        <v>0</v>
      </c>
      <c r="EQ13" s="61">
        <f t="shared" si="60"/>
        <v>0</v>
      </c>
      <c r="ER13" s="109">
        <v>0</v>
      </c>
      <c r="ES13" s="61">
        <v>0</v>
      </c>
      <c r="ET13" s="60">
        <v>0</v>
      </c>
      <c r="EU13" s="61">
        <f t="shared" si="61"/>
        <v>0</v>
      </c>
      <c r="EV13" s="60">
        <v>0</v>
      </c>
      <c r="EW13" s="106">
        <f t="shared" si="92"/>
        <v>0</v>
      </c>
      <c r="EX13" s="61">
        <f t="shared" si="62"/>
        <v>0</v>
      </c>
      <c r="EY13" s="109">
        <v>0</v>
      </c>
      <c r="EZ13" s="61">
        <v>0</v>
      </c>
      <c r="FA13" s="60">
        <v>0</v>
      </c>
      <c r="FB13" s="61">
        <v>0</v>
      </c>
      <c r="FC13" s="60">
        <v>0</v>
      </c>
      <c r="FD13" s="106">
        <f t="shared" si="93"/>
        <v>0</v>
      </c>
      <c r="FE13" s="62">
        <v>0</v>
      </c>
    </row>
    <row r="14" spans="1:1034" s="6" customFormat="1" ht="12.75" x14ac:dyDescent="0.2">
      <c r="A14" s="40" t="s">
        <v>15</v>
      </c>
      <c r="B14" s="55">
        <v>20398863</v>
      </c>
      <c r="C14" s="56">
        <f t="shared" si="2"/>
        <v>12.659982770664929</v>
      </c>
      <c r="D14" s="57">
        <v>21873773</v>
      </c>
      <c r="E14" s="56">
        <f t="shared" si="2"/>
        <v>13.173896058182319</v>
      </c>
      <c r="F14" s="57">
        <f t="shared" si="0"/>
        <v>42272636</v>
      </c>
      <c r="G14" s="59">
        <f t="shared" si="3"/>
        <v>12.920795778225285</v>
      </c>
      <c r="H14" s="109">
        <v>8888</v>
      </c>
      <c r="I14" s="61">
        <f t="shared" si="4"/>
        <v>14.817778666933412</v>
      </c>
      <c r="J14" s="60">
        <v>4577</v>
      </c>
      <c r="K14" s="61">
        <f t="shared" si="5"/>
        <v>8.7613177389406793</v>
      </c>
      <c r="L14" s="60">
        <v>0</v>
      </c>
      <c r="M14" s="106">
        <f t="shared" si="63"/>
        <v>13465</v>
      </c>
      <c r="N14" s="61">
        <f t="shared" si="6"/>
        <v>11.998431694037764</v>
      </c>
      <c r="O14" s="109">
        <v>8871</v>
      </c>
      <c r="P14" s="61">
        <f t="shared" si="7"/>
        <v>14.817846225800524</v>
      </c>
      <c r="Q14" s="60">
        <v>4562</v>
      </c>
      <c r="R14" s="61">
        <f t="shared" si="8"/>
        <v>8.751702572563163</v>
      </c>
      <c r="S14" s="60">
        <v>0</v>
      </c>
      <c r="T14" s="106">
        <f t="shared" si="64"/>
        <v>13433</v>
      </c>
      <c r="U14" s="61">
        <f t="shared" si="9"/>
        <v>11.994392556744112</v>
      </c>
      <c r="V14" s="109">
        <v>8741</v>
      </c>
      <c r="W14" s="61">
        <f t="shared" si="10"/>
        <v>14.781432315887377</v>
      </c>
      <c r="X14" s="60">
        <v>4505</v>
      </c>
      <c r="Y14" s="61">
        <f t="shared" si="11"/>
        <v>8.7632275132275126</v>
      </c>
      <c r="Z14" s="60">
        <v>0</v>
      </c>
      <c r="AA14" s="106">
        <f t="shared" si="65"/>
        <v>13246</v>
      </c>
      <c r="AB14" s="61">
        <f t="shared" si="12"/>
        <v>11.982667378305274</v>
      </c>
      <c r="AC14" s="109">
        <v>8485</v>
      </c>
      <c r="AD14" s="61">
        <f t="shared" si="13"/>
        <v>14.744469737779553</v>
      </c>
      <c r="AE14" s="60">
        <v>4367</v>
      </c>
      <c r="AF14" s="61">
        <f t="shared" si="14"/>
        <v>8.7429177761316552</v>
      </c>
      <c r="AG14" s="60">
        <v>0</v>
      </c>
      <c r="AH14" s="106">
        <f t="shared" si="66"/>
        <v>12852</v>
      </c>
      <c r="AI14" s="61">
        <f t="shared" si="15"/>
        <v>11.955793703951775</v>
      </c>
      <c r="AJ14" s="109">
        <v>8170</v>
      </c>
      <c r="AK14" s="61">
        <f t="shared" si="16"/>
        <v>14.753683906385437</v>
      </c>
      <c r="AL14" s="60">
        <v>4189</v>
      </c>
      <c r="AM14" s="61">
        <f t="shared" si="16"/>
        <v>8.7560878744173412</v>
      </c>
      <c r="AN14" s="60">
        <v>0</v>
      </c>
      <c r="AO14" s="106">
        <f t="shared" si="67"/>
        <v>12359</v>
      </c>
      <c r="AP14" s="61">
        <f t="shared" si="17"/>
        <v>11.973802765048394</v>
      </c>
      <c r="AQ14" s="109">
        <v>7741</v>
      </c>
      <c r="AR14" s="61">
        <f t="shared" si="18"/>
        <v>14.744200220943965</v>
      </c>
      <c r="AS14" s="60">
        <v>3982</v>
      </c>
      <c r="AT14" s="61">
        <f t="shared" si="19"/>
        <v>8.8376944758860994</v>
      </c>
      <c r="AU14" s="60">
        <v>0</v>
      </c>
      <c r="AV14" s="106">
        <f t="shared" si="68"/>
        <v>11723</v>
      </c>
      <c r="AW14" s="61">
        <f t="shared" si="20"/>
        <v>12.016318330446191</v>
      </c>
      <c r="AX14" s="109">
        <v>7219</v>
      </c>
      <c r="AY14" s="61">
        <f t="shared" ref="AY14" si="130">AX14/AX$19*100</f>
        <v>14.717935126098391</v>
      </c>
      <c r="AZ14" s="60">
        <v>3718</v>
      </c>
      <c r="BA14" s="61">
        <f t="shared" ref="BA14" si="131">AZ14/AZ$19*100</f>
        <v>8.9113657063419787</v>
      </c>
      <c r="BB14" s="60">
        <v>0</v>
      </c>
      <c r="BC14" s="106">
        <f t="shared" si="71"/>
        <v>10937</v>
      </c>
      <c r="BD14" s="61">
        <f t="shared" si="23"/>
        <v>12.049002434698307</v>
      </c>
      <c r="BE14" s="109">
        <v>6621</v>
      </c>
      <c r="BF14" s="61">
        <f t="shared" ref="BF14" si="132">BE14/BE$19*100</f>
        <v>14.792555687124379</v>
      </c>
      <c r="BG14" s="60">
        <v>3363</v>
      </c>
      <c r="BH14" s="61">
        <f t="shared" ref="BH14" si="133">BG14/BG$19*100</f>
        <v>9.0476190476190474</v>
      </c>
      <c r="BI14" s="60">
        <v>0</v>
      </c>
      <c r="BJ14" s="106">
        <f t="shared" si="74"/>
        <v>9984</v>
      </c>
      <c r="BK14" s="61">
        <f t="shared" si="26"/>
        <v>12.186161188346006</v>
      </c>
      <c r="BL14" s="109">
        <v>5825</v>
      </c>
      <c r="BM14" s="61">
        <f t="shared" ref="BM14" si="134">BL14/BL$19*100</f>
        <v>14.858556743106394</v>
      </c>
      <c r="BN14" s="60">
        <v>2944</v>
      </c>
      <c r="BO14" s="61">
        <f t="shared" ref="BO14" si="135">BN14/BN$19*100</f>
        <v>9.2178596029807753</v>
      </c>
      <c r="BP14" s="60">
        <v>0</v>
      </c>
      <c r="BQ14" s="106">
        <f t="shared" si="77"/>
        <v>8769</v>
      </c>
      <c r="BR14" s="61">
        <f t="shared" ref="BR14" si="136">BQ14/BQ$19*100</f>
        <v>12.326225383393542</v>
      </c>
      <c r="BS14" s="109">
        <v>5022</v>
      </c>
      <c r="BT14" s="61">
        <f t="shared" ref="BT14" si="137">BS14/BS$19*100</f>
        <v>15.138361367335865</v>
      </c>
      <c r="BU14" s="60">
        <v>2506</v>
      </c>
      <c r="BV14" s="61">
        <f t="shared" ref="BV14" si="138">BU14/BU$19*100</f>
        <v>9.5423044703373687</v>
      </c>
      <c r="BW14" s="60">
        <v>0</v>
      </c>
      <c r="BX14" s="106">
        <f t="shared" si="81"/>
        <v>7528</v>
      </c>
      <c r="BY14" s="61">
        <f t="shared" si="32"/>
        <v>12.6657244767481</v>
      </c>
      <c r="BZ14" s="109">
        <v>3982</v>
      </c>
      <c r="CA14" s="61">
        <f t="shared" si="33"/>
        <v>15.452076057431121</v>
      </c>
      <c r="CB14" s="60">
        <v>1963</v>
      </c>
      <c r="CC14" s="61">
        <f t="shared" si="34"/>
        <v>10.049659550504275</v>
      </c>
      <c r="CD14" s="60">
        <v>0</v>
      </c>
      <c r="CE14" s="106">
        <f t="shared" si="82"/>
        <v>5945</v>
      </c>
      <c r="CF14" s="61">
        <f t="shared" si="35"/>
        <v>13.122751252676423</v>
      </c>
      <c r="CG14" s="109">
        <v>2704</v>
      </c>
      <c r="CH14" s="61">
        <f t="shared" si="36"/>
        <v>16.008525250133207</v>
      </c>
      <c r="CI14" s="60">
        <v>1318</v>
      </c>
      <c r="CJ14" s="61">
        <f t="shared" si="37"/>
        <v>10.945025743232021</v>
      </c>
      <c r="CK14" s="60">
        <v>0</v>
      </c>
      <c r="CL14" s="106">
        <f t="shared" si="83"/>
        <v>4022</v>
      </c>
      <c r="CM14" s="61">
        <f t="shared" si="38"/>
        <v>13.901081809698269</v>
      </c>
      <c r="CN14" s="109">
        <v>1301</v>
      </c>
      <c r="CO14" s="61">
        <f t="shared" si="39"/>
        <v>16.370957594060652</v>
      </c>
      <c r="CP14" s="60">
        <v>627</v>
      </c>
      <c r="CQ14" s="61">
        <f t="shared" si="40"/>
        <v>11.888509670079635</v>
      </c>
      <c r="CR14" s="60">
        <v>0</v>
      </c>
      <c r="CS14" s="106">
        <f t="shared" si="84"/>
        <v>1928</v>
      </c>
      <c r="CT14" s="61">
        <f t="shared" si="41"/>
        <v>14.582860600559716</v>
      </c>
      <c r="CU14" s="109">
        <v>362</v>
      </c>
      <c r="CV14" s="61">
        <f t="shared" si="42"/>
        <v>16.146297948260482</v>
      </c>
      <c r="CW14" s="60">
        <v>168</v>
      </c>
      <c r="CX14" s="61">
        <f t="shared" si="1"/>
        <v>11.475409836065573</v>
      </c>
      <c r="CY14" s="60">
        <v>0</v>
      </c>
      <c r="CZ14" s="106">
        <f t="shared" si="85"/>
        <v>530</v>
      </c>
      <c r="DA14" s="61">
        <f t="shared" si="43"/>
        <v>14.301133297355639</v>
      </c>
      <c r="DB14" s="109">
        <v>60</v>
      </c>
      <c r="DC14" s="61">
        <f t="shared" si="44"/>
        <v>15.384615384615385</v>
      </c>
      <c r="DD14" s="60">
        <v>16</v>
      </c>
      <c r="DE14" s="61">
        <f t="shared" si="45"/>
        <v>6.2015503875968996</v>
      </c>
      <c r="DF14" s="60">
        <v>0</v>
      </c>
      <c r="DG14" s="106">
        <f t="shared" si="86"/>
        <v>76</v>
      </c>
      <c r="DH14" s="61">
        <f t="shared" si="46"/>
        <v>11.728395061728394</v>
      </c>
      <c r="DI14" s="109">
        <v>10</v>
      </c>
      <c r="DJ14" s="61">
        <f t="shared" si="47"/>
        <v>21.739130434782609</v>
      </c>
      <c r="DK14" s="60">
        <v>3</v>
      </c>
      <c r="DL14" s="61">
        <f t="shared" si="48"/>
        <v>6</v>
      </c>
      <c r="DM14" s="60">
        <v>0</v>
      </c>
      <c r="DN14" s="106">
        <f t="shared" si="87"/>
        <v>13</v>
      </c>
      <c r="DO14" s="61">
        <f t="shared" si="49"/>
        <v>13.541666666666666</v>
      </c>
      <c r="DP14" s="109">
        <v>7</v>
      </c>
      <c r="DQ14" s="61">
        <f t="shared" si="50"/>
        <v>30.434782608695656</v>
      </c>
      <c r="DR14" s="60">
        <v>1</v>
      </c>
      <c r="DS14" s="61">
        <f t="shared" si="51"/>
        <v>4.7619047619047619</v>
      </c>
      <c r="DT14" s="60">
        <v>0</v>
      </c>
      <c r="DU14" s="106">
        <f t="shared" si="88"/>
        <v>8</v>
      </c>
      <c r="DV14" s="61">
        <f t="shared" si="52"/>
        <v>18.181818181818183</v>
      </c>
      <c r="DW14" s="109">
        <v>2</v>
      </c>
      <c r="DX14" s="61">
        <f t="shared" si="53"/>
        <v>40</v>
      </c>
      <c r="DY14" s="60">
        <v>1</v>
      </c>
      <c r="DZ14" s="61">
        <f t="shared" si="54"/>
        <v>16.666666666666664</v>
      </c>
      <c r="EA14" s="60">
        <v>0</v>
      </c>
      <c r="EB14" s="106">
        <f t="shared" si="89"/>
        <v>3</v>
      </c>
      <c r="EC14" s="61">
        <f t="shared" si="55"/>
        <v>27.27272727272727</v>
      </c>
      <c r="ED14" s="109">
        <v>1</v>
      </c>
      <c r="EE14" s="61">
        <f t="shared" si="56"/>
        <v>50</v>
      </c>
      <c r="EF14" s="60">
        <v>1</v>
      </c>
      <c r="EG14" s="61">
        <f t="shared" si="57"/>
        <v>25</v>
      </c>
      <c r="EH14" s="60">
        <v>0</v>
      </c>
      <c r="EI14" s="106">
        <f t="shared" si="90"/>
        <v>2</v>
      </c>
      <c r="EJ14" s="61">
        <f t="shared" si="58"/>
        <v>33.333333333333329</v>
      </c>
      <c r="EK14" s="109">
        <v>0</v>
      </c>
      <c r="EL14" s="61">
        <v>0</v>
      </c>
      <c r="EM14" s="60">
        <v>1</v>
      </c>
      <c r="EN14" s="61">
        <f t="shared" si="59"/>
        <v>100</v>
      </c>
      <c r="EO14" s="60">
        <v>0</v>
      </c>
      <c r="EP14" s="106">
        <f t="shared" si="91"/>
        <v>1</v>
      </c>
      <c r="EQ14" s="61">
        <f t="shared" si="60"/>
        <v>50</v>
      </c>
      <c r="ER14" s="109">
        <v>0</v>
      </c>
      <c r="ES14" s="61">
        <v>0</v>
      </c>
      <c r="ET14" s="60">
        <v>1</v>
      </c>
      <c r="EU14" s="61">
        <f t="shared" si="61"/>
        <v>100</v>
      </c>
      <c r="EV14" s="60">
        <v>0</v>
      </c>
      <c r="EW14" s="106">
        <f t="shared" si="92"/>
        <v>1</v>
      </c>
      <c r="EX14" s="61">
        <f t="shared" si="62"/>
        <v>50</v>
      </c>
      <c r="EY14" s="109">
        <v>0</v>
      </c>
      <c r="EZ14" s="61">
        <v>0</v>
      </c>
      <c r="FA14" s="60">
        <v>0</v>
      </c>
      <c r="FB14" s="61">
        <v>0</v>
      </c>
      <c r="FC14" s="60">
        <v>0</v>
      </c>
      <c r="FD14" s="106">
        <f t="shared" si="93"/>
        <v>0</v>
      </c>
      <c r="FE14" s="62">
        <v>0</v>
      </c>
    </row>
    <row r="15" spans="1:1034" s="6" customFormat="1" ht="12.75" x14ac:dyDescent="0.2">
      <c r="A15" s="40" t="s">
        <v>16</v>
      </c>
      <c r="B15" s="55">
        <v>14246085</v>
      </c>
      <c r="C15" s="56">
        <f t="shared" si="2"/>
        <v>8.841433498005653</v>
      </c>
      <c r="D15" s="57">
        <v>16246231</v>
      </c>
      <c r="E15" s="56">
        <f t="shared" si="2"/>
        <v>9.7846017937197853</v>
      </c>
      <c r="F15" s="57">
        <f t="shared" si="0"/>
        <v>30492316</v>
      </c>
      <c r="G15" s="59">
        <f t="shared" si="3"/>
        <v>9.3200951045757208</v>
      </c>
      <c r="H15" s="109">
        <v>14463</v>
      </c>
      <c r="I15" s="61">
        <f t="shared" si="4"/>
        <v>24.11223367010103</v>
      </c>
      <c r="J15" s="60">
        <v>8870</v>
      </c>
      <c r="K15" s="61">
        <f t="shared" si="5"/>
        <v>16.979001167665245</v>
      </c>
      <c r="L15" s="60">
        <v>0</v>
      </c>
      <c r="M15" s="106">
        <f t="shared" si="63"/>
        <v>23333</v>
      </c>
      <c r="N15" s="61">
        <f t="shared" si="6"/>
        <v>20.791638077755898</v>
      </c>
      <c r="O15" s="109">
        <v>14439</v>
      </c>
      <c r="P15" s="61">
        <f t="shared" si="7"/>
        <v>24.118462592079108</v>
      </c>
      <c r="Q15" s="60">
        <v>8849</v>
      </c>
      <c r="R15" s="61">
        <f t="shared" si="8"/>
        <v>16.975847449498342</v>
      </c>
      <c r="S15" s="60">
        <v>0</v>
      </c>
      <c r="T15" s="106">
        <f t="shared" si="64"/>
        <v>23288</v>
      </c>
      <c r="U15" s="61">
        <f t="shared" si="9"/>
        <v>20.793971105594945</v>
      </c>
      <c r="V15" s="109">
        <v>14274</v>
      </c>
      <c r="W15" s="61">
        <f t="shared" si="10"/>
        <v>24.137989346410755</v>
      </c>
      <c r="X15" s="60">
        <v>8746</v>
      </c>
      <c r="Y15" s="61">
        <f t="shared" si="11"/>
        <v>17.012916277622161</v>
      </c>
      <c r="Z15" s="60">
        <v>0</v>
      </c>
      <c r="AA15" s="106">
        <f t="shared" si="65"/>
        <v>23020</v>
      </c>
      <c r="AB15" s="61">
        <f t="shared" si="12"/>
        <v>20.82447554345368</v>
      </c>
      <c r="AC15" s="109">
        <v>13909</v>
      </c>
      <c r="AD15" s="61">
        <f t="shared" si="13"/>
        <v>24.169809025665977</v>
      </c>
      <c r="AE15" s="60">
        <v>8517</v>
      </c>
      <c r="AF15" s="61">
        <f t="shared" si="14"/>
        <v>17.051392420268673</v>
      </c>
      <c r="AG15" s="60">
        <v>0</v>
      </c>
      <c r="AH15" s="106">
        <f t="shared" si="66"/>
        <v>22426</v>
      </c>
      <c r="AI15" s="61">
        <f t="shared" si="15"/>
        <v>20.862171615688023</v>
      </c>
      <c r="AJ15" s="109">
        <v>13382</v>
      </c>
      <c r="AK15" s="61">
        <f t="shared" si="16"/>
        <v>24.165703553886161</v>
      </c>
      <c r="AL15" s="60">
        <v>8153</v>
      </c>
      <c r="AM15" s="61">
        <f t="shared" si="16"/>
        <v>17.041867853932818</v>
      </c>
      <c r="AN15" s="60">
        <v>0</v>
      </c>
      <c r="AO15" s="106">
        <f t="shared" si="67"/>
        <v>21535</v>
      </c>
      <c r="AP15" s="61">
        <f t="shared" si="17"/>
        <v>20.863811193892477</v>
      </c>
      <c r="AQ15" s="109">
        <v>12712</v>
      </c>
      <c r="AR15" s="61">
        <f t="shared" si="18"/>
        <v>24.212410955773116</v>
      </c>
      <c r="AS15" s="60">
        <v>7650</v>
      </c>
      <c r="AT15" s="61">
        <f t="shared" si="19"/>
        <v>16.978493907716892</v>
      </c>
      <c r="AU15" s="60">
        <v>0</v>
      </c>
      <c r="AV15" s="106">
        <f t="shared" si="68"/>
        <v>20362</v>
      </c>
      <c r="AW15" s="61">
        <f t="shared" si="20"/>
        <v>20.871472647321106</v>
      </c>
      <c r="AX15" s="109">
        <v>11894</v>
      </c>
      <c r="AY15" s="61">
        <f t="shared" ref="AY15" si="139">AX15/AX$19*100</f>
        <v>24.249220167587517</v>
      </c>
      <c r="AZ15" s="60">
        <v>7116</v>
      </c>
      <c r="BA15" s="61">
        <f t="shared" ref="BA15" si="140">AZ15/AZ$19*100</f>
        <v>17.055749964047745</v>
      </c>
      <c r="BB15" s="60">
        <v>0</v>
      </c>
      <c r="BC15" s="106">
        <f t="shared" si="71"/>
        <v>19010</v>
      </c>
      <c r="BD15" s="61">
        <f t="shared" si="23"/>
        <v>20.942812131627946</v>
      </c>
      <c r="BE15" s="109">
        <v>10903</v>
      </c>
      <c r="BF15" s="61">
        <f t="shared" ref="BF15" si="141">BE15/BE$19*100</f>
        <v>24.359346723563977</v>
      </c>
      <c r="BG15" s="60">
        <v>6377</v>
      </c>
      <c r="BH15" s="61">
        <f t="shared" ref="BH15" si="142">BG15/BG$19*100</f>
        <v>17.156308851224107</v>
      </c>
      <c r="BI15" s="60">
        <v>0</v>
      </c>
      <c r="BJ15" s="106">
        <f t="shared" si="74"/>
        <v>17280</v>
      </c>
      <c r="BK15" s="61">
        <f t="shared" si="26"/>
        <v>21.091432825983471</v>
      </c>
      <c r="BL15" s="109">
        <v>9517</v>
      </c>
      <c r="BM15" s="61">
        <f t="shared" ref="BM15" si="143">BL15/BL$19*100</f>
        <v>24.276203351784304</v>
      </c>
      <c r="BN15" s="60">
        <v>5565</v>
      </c>
      <c r="BO15" s="61">
        <f t="shared" ref="BO15" si="144">BN15/BN$19*100</f>
        <v>17.4243847454443</v>
      </c>
      <c r="BP15" s="60">
        <v>0</v>
      </c>
      <c r="BQ15" s="106">
        <f t="shared" si="77"/>
        <v>15082</v>
      </c>
      <c r="BR15" s="61">
        <f t="shared" ref="BR15" si="145">BQ15/BQ$19*100</f>
        <v>21.200151811191859</v>
      </c>
      <c r="BS15" s="109">
        <v>8058</v>
      </c>
      <c r="BT15" s="61">
        <f t="shared" ref="BT15" si="146">BS15/BS$19*100</f>
        <v>24.290106710074156</v>
      </c>
      <c r="BU15" s="60">
        <v>4694</v>
      </c>
      <c r="BV15" s="61">
        <f t="shared" ref="BV15" si="147">BU15/BU$19*100</f>
        <v>17.873733912116364</v>
      </c>
      <c r="BW15" s="60">
        <v>0</v>
      </c>
      <c r="BX15" s="106">
        <f t="shared" si="81"/>
        <v>12752</v>
      </c>
      <c r="BY15" s="61">
        <f t="shared" si="32"/>
        <v>21.455010431388384</v>
      </c>
      <c r="BZ15" s="109">
        <v>6305</v>
      </c>
      <c r="CA15" s="61">
        <f t="shared" si="33"/>
        <v>24.466433837795886</v>
      </c>
      <c r="CB15" s="60">
        <v>3672</v>
      </c>
      <c r="CC15" s="61">
        <f t="shared" si="34"/>
        <v>18.798955613577021</v>
      </c>
      <c r="CD15" s="60">
        <v>0</v>
      </c>
      <c r="CE15" s="106">
        <f t="shared" si="82"/>
        <v>9977</v>
      </c>
      <c r="CF15" s="61">
        <f t="shared" si="35"/>
        <v>22.022824095534514</v>
      </c>
      <c r="CG15" s="109">
        <v>4122</v>
      </c>
      <c r="CH15" s="61">
        <f t="shared" si="36"/>
        <v>24.403528506305133</v>
      </c>
      <c r="CI15" s="60">
        <v>2451</v>
      </c>
      <c r="CJ15" s="61">
        <f t="shared" si="37"/>
        <v>20.35376183358246</v>
      </c>
      <c r="CK15" s="60">
        <v>0</v>
      </c>
      <c r="CL15" s="106">
        <f t="shared" si="83"/>
        <v>6573</v>
      </c>
      <c r="CM15" s="61">
        <f t="shared" si="38"/>
        <v>22.718003663636676</v>
      </c>
      <c r="CN15" s="109">
        <v>1930</v>
      </c>
      <c r="CO15" s="61">
        <f t="shared" si="39"/>
        <v>24.285894048068453</v>
      </c>
      <c r="CP15" s="60">
        <v>1139</v>
      </c>
      <c r="CQ15" s="61">
        <f t="shared" si="40"/>
        <v>21.596511186954874</v>
      </c>
      <c r="CR15" s="60">
        <v>0</v>
      </c>
      <c r="CS15" s="106">
        <f t="shared" si="84"/>
        <v>3069</v>
      </c>
      <c r="CT15" s="61">
        <f t="shared" si="41"/>
        <v>23.213070115724982</v>
      </c>
      <c r="CU15" s="109">
        <v>540</v>
      </c>
      <c r="CV15" s="61">
        <f t="shared" si="42"/>
        <v>24.085637823371989</v>
      </c>
      <c r="CW15" s="60">
        <v>310</v>
      </c>
      <c r="CX15" s="61">
        <f t="shared" si="1"/>
        <v>21.174863387978142</v>
      </c>
      <c r="CY15" s="60">
        <v>0</v>
      </c>
      <c r="CZ15" s="106">
        <f t="shared" si="85"/>
        <v>850</v>
      </c>
      <c r="DA15" s="61">
        <f t="shared" si="43"/>
        <v>22.935779816513762</v>
      </c>
      <c r="DB15" s="109">
        <v>102</v>
      </c>
      <c r="DC15" s="61">
        <f t="shared" si="44"/>
        <v>26.153846153846157</v>
      </c>
      <c r="DD15" s="60">
        <v>63</v>
      </c>
      <c r="DE15" s="61">
        <f t="shared" si="45"/>
        <v>24.418604651162788</v>
      </c>
      <c r="DF15" s="60">
        <v>0</v>
      </c>
      <c r="DG15" s="106">
        <f t="shared" si="86"/>
        <v>165</v>
      </c>
      <c r="DH15" s="61">
        <f t="shared" si="46"/>
        <v>25.462962962962965</v>
      </c>
      <c r="DI15" s="109">
        <v>16</v>
      </c>
      <c r="DJ15" s="61">
        <f t="shared" si="47"/>
        <v>34.782608695652172</v>
      </c>
      <c r="DK15" s="60">
        <v>12</v>
      </c>
      <c r="DL15" s="61">
        <f t="shared" si="48"/>
        <v>24</v>
      </c>
      <c r="DM15" s="60">
        <v>0</v>
      </c>
      <c r="DN15" s="106">
        <f t="shared" si="87"/>
        <v>28</v>
      </c>
      <c r="DO15" s="61">
        <f t="shared" si="49"/>
        <v>29.166666666666668</v>
      </c>
      <c r="DP15" s="109">
        <v>8</v>
      </c>
      <c r="DQ15" s="61">
        <f t="shared" si="50"/>
        <v>34.782608695652172</v>
      </c>
      <c r="DR15" s="60">
        <v>4</v>
      </c>
      <c r="DS15" s="61">
        <f t="shared" si="51"/>
        <v>19.047619047619047</v>
      </c>
      <c r="DT15" s="60">
        <v>0</v>
      </c>
      <c r="DU15" s="106">
        <f t="shared" si="88"/>
        <v>12</v>
      </c>
      <c r="DV15" s="61">
        <f t="shared" si="52"/>
        <v>27.27272727272727</v>
      </c>
      <c r="DW15" s="109">
        <v>1</v>
      </c>
      <c r="DX15" s="61">
        <f t="shared" si="53"/>
        <v>20</v>
      </c>
      <c r="DY15" s="60">
        <v>1</v>
      </c>
      <c r="DZ15" s="61">
        <f t="shared" si="54"/>
        <v>16.666666666666664</v>
      </c>
      <c r="EA15" s="60">
        <v>0</v>
      </c>
      <c r="EB15" s="106">
        <f t="shared" si="89"/>
        <v>2</v>
      </c>
      <c r="EC15" s="61">
        <f t="shared" si="55"/>
        <v>18.181818181818183</v>
      </c>
      <c r="ED15" s="109">
        <v>1</v>
      </c>
      <c r="EE15" s="61">
        <f t="shared" si="56"/>
        <v>50</v>
      </c>
      <c r="EF15" s="60">
        <v>0</v>
      </c>
      <c r="EG15" s="61">
        <f t="shared" si="57"/>
        <v>0</v>
      </c>
      <c r="EH15" s="60">
        <v>0</v>
      </c>
      <c r="EI15" s="106">
        <f t="shared" si="90"/>
        <v>1</v>
      </c>
      <c r="EJ15" s="61">
        <f t="shared" si="58"/>
        <v>16.666666666666664</v>
      </c>
      <c r="EK15" s="109">
        <v>0</v>
      </c>
      <c r="EL15" s="61">
        <v>0</v>
      </c>
      <c r="EM15" s="60">
        <v>0</v>
      </c>
      <c r="EN15" s="61">
        <f t="shared" si="59"/>
        <v>0</v>
      </c>
      <c r="EO15" s="60">
        <v>0</v>
      </c>
      <c r="EP15" s="106">
        <f t="shared" si="91"/>
        <v>0</v>
      </c>
      <c r="EQ15" s="61">
        <f t="shared" si="60"/>
        <v>0</v>
      </c>
      <c r="ER15" s="109">
        <v>0</v>
      </c>
      <c r="ES15" s="61">
        <v>0</v>
      </c>
      <c r="ET15" s="60">
        <v>0</v>
      </c>
      <c r="EU15" s="61">
        <f t="shared" si="61"/>
        <v>0</v>
      </c>
      <c r="EV15" s="60">
        <v>0</v>
      </c>
      <c r="EW15" s="106">
        <f t="shared" si="92"/>
        <v>0</v>
      </c>
      <c r="EX15" s="61">
        <f t="shared" si="62"/>
        <v>0</v>
      </c>
      <c r="EY15" s="109">
        <v>0</v>
      </c>
      <c r="EZ15" s="61">
        <v>0</v>
      </c>
      <c r="FA15" s="60">
        <v>0</v>
      </c>
      <c r="FB15" s="61">
        <v>0</v>
      </c>
      <c r="FC15" s="60">
        <v>0</v>
      </c>
      <c r="FD15" s="106">
        <f t="shared" si="93"/>
        <v>0</v>
      </c>
      <c r="FE15" s="62">
        <v>0</v>
      </c>
    </row>
    <row r="16" spans="1:1034" s="6" customFormat="1" ht="12.75" x14ac:dyDescent="0.2">
      <c r="A16" s="40" t="s">
        <v>17</v>
      </c>
      <c r="B16" s="55">
        <v>6735040</v>
      </c>
      <c r="C16" s="56">
        <f t="shared" si="2"/>
        <v>4.1799138687160715</v>
      </c>
      <c r="D16" s="57">
        <v>8659334</v>
      </c>
      <c r="E16" s="56">
        <f t="shared" si="2"/>
        <v>5.2152486929933923</v>
      </c>
      <c r="F16" s="57">
        <f t="shared" si="0"/>
        <v>15394374</v>
      </c>
      <c r="G16" s="59">
        <f t="shared" si="3"/>
        <v>4.7053503497539433</v>
      </c>
      <c r="H16" s="109">
        <v>16252</v>
      </c>
      <c r="I16" s="61">
        <f t="shared" si="4"/>
        <v>27.094795105198227</v>
      </c>
      <c r="J16" s="60">
        <v>13527</v>
      </c>
      <c r="K16" s="61">
        <f t="shared" si="5"/>
        <v>25.89345533201891</v>
      </c>
      <c r="L16" s="60">
        <v>0</v>
      </c>
      <c r="M16" s="106">
        <f t="shared" si="63"/>
        <v>29779</v>
      </c>
      <c r="N16" s="61">
        <f t="shared" si="6"/>
        <v>26.535558664444903</v>
      </c>
      <c r="O16" s="109">
        <v>16226</v>
      </c>
      <c r="P16" s="61">
        <f t="shared" si="7"/>
        <v>27.103412564518013</v>
      </c>
      <c r="Q16" s="60">
        <v>13500</v>
      </c>
      <c r="R16" s="61">
        <f t="shared" si="8"/>
        <v>25.898286876282921</v>
      </c>
      <c r="S16" s="60">
        <v>0</v>
      </c>
      <c r="T16" s="106">
        <f t="shared" si="64"/>
        <v>29726</v>
      </c>
      <c r="U16" s="61">
        <f t="shared" si="9"/>
        <v>26.542493347857921</v>
      </c>
      <c r="V16" s="109">
        <v>16045</v>
      </c>
      <c r="W16" s="61">
        <f t="shared" si="10"/>
        <v>27.132831656379469</v>
      </c>
      <c r="X16" s="60">
        <v>13318</v>
      </c>
      <c r="Y16" s="61">
        <f t="shared" si="11"/>
        <v>25.906473700591349</v>
      </c>
      <c r="Z16" s="60">
        <v>0</v>
      </c>
      <c r="AA16" s="106">
        <f t="shared" si="65"/>
        <v>29363</v>
      </c>
      <c r="AB16" s="61">
        <f t="shared" si="12"/>
        <v>26.562514134771085</v>
      </c>
      <c r="AC16" s="109">
        <v>15633</v>
      </c>
      <c r="AD16" s="61">
        <f t="shared" si="13"/>
        <v>27.165621144455837</v>
      </c>
      <c r="AE16" s="60">
        <v>12936</v>
      </c>
      <c r="AF16" s="61">
        <f t="shared" si="14"/>
        <v>25.898416384712409</v>
      </c>
      <c r="AG16" s="60">
        <v>0</v>
      </c>
      <c r="AH16" s="106">
        <f t="shared" si="66"/>
        <v>28569</v>
      </c>
      <c r="AI16" s="61">
        <f t="shared" si="15"/>
        <v>26.576802857780756</v>
      </c>
      <c r="AJ16" s="109">
        <v>15065</v>
      </c>
      <c r="AK16" s="61">
        <f t="shared" si="16"/>
        <v>27.204926321872293</v>
      </c>
      <c r="AL16" s="60">
        <v>12400</v>
      </c>
      <c r="AM16" s="61">
        <f t="shared" si="16"/>
        <v>25.919190652369306</v>
      </c>
      <c r="AN16" s="60">
        <v>0</v>
      </c>
      <c r="AO16" s="106">
        <f t="shared" si="67"/>
        <v>27465</v>
      </c>
      <c r="AP16" s="61">
        <f t="shared" si="17"/>
        <v>26.608988829359504</v>
      </c>
      <c r="AQ16" s="109">
        <v>14292</v>
      </c>
      <c r="AR16" s="61">
        <f t="shared" si="18"/>
        <v>27.22182012113824</v>
      </c>
      <c r="AS16" s="60">
        <v>11751</v>
      </c>
      <c r="AT16" s="61">
        <f t="shared" si="19"/>
        <v>26.080298288834143</v>
      </c>
      <c r="AU16" s="60">
        <v>0</v>
      </c>
      <c r="AV16" s="106">
        <f t="shared" si="68"/>
        <v>26043</v>
      </c>
      <c r="AW16" s="61">
        <f t="shared" si="20"/>
        <v>26.694615565965211</v>
      </c>
      <c r="AX16" s="109">
        <v>13372</v>
      </c>
      <c r="AY16" s="61">
        <f t="shared" ref="AY16" si="148">AX16/AX$19*100</f>
        <v>27.262533384982362</v>
      </c>
      <c r="AZ16" s="60">
        <v>10899</v>
      </c>
      <c r="BA16" s="61">
        <f t="shared" ref="BA16" si="149">AZ16/AZ$19*100</f>
        <v>26.122908777143955</v>
      </c>
      <c r="BB16" s="60">
        <v>0</v>
      </c>
      <c r="BC16" s="106">
        <f t="shared" si="71"/>
        <v>24271</v>
      </c>
      <c r="BD16" s="61">
        <f t="shared" si="23"/>
        <v>26.738716109770742</v>
      </c>
      <c r="BE16" s="109">
        <v>12223</v>
      </c>
      <c r="BF16" s="61">
        <f t="shared" ref="BF16" si="150">BE16/BE$19*100</f>
        <v>27.308474273330503</v>
      </c>
      <c r="BG16" s="60">
        <v>9795</v>
      </c>
      <c r="BH16" s="61">
        <f t="shared" ref="BH16" si="151">BG16/BG$19*100</f>
        <v>26.351896690879741</v>
      </c>
      <c r="BI16" s="60">
        <v>0</v>
      </c>
      <c r="BJ16" s="106">
        <f t="shared" si="74"/>
        <v>22018</v>
      </c>
      <c r="BK16" s="61">
        <f t="shared" si="26"/>
        <v>26.874488886718989</v>
      </c>
      <c r="BL16" s="109">
        <v>10722</v>
      </c>
      <c r="BM16" s="61">
        <f t="shared" ref="BM16" si="152">BL16/BL$19*100</f>
        <v>27.349947708083565</v>
      </c>
      <c r="BN16" s="60">
        <v>8481</v>
      </c>
      <c r="BO16" s="61">
        <f t="shared" ref="BO16" si="153">BN16/BN$19*100</f>
        <v>26.554574488070635</v>
      </c>
      <c r="BP16" s="60">
        <v>0</v>
      </c>
      <c r="BQ16" s="106">
        <f t="shared" si="77"/>
        <v>19203</v>
      </c>
      <c r="BR16" s="61">
        <f t="shared" ref="BR16" si="154">BQ16/BQ$19*100</f>
        <v>26.99287330793776</v>
      </c>
      <c r="BS16" s="109">
        <v>9049</v>
      </c>
      <c r="BT16" s="61">
        <f t="shared" ref="BT16" si="155">BS16/BS$19*100</f>
        <v>27.277385904624101</v>
      </c>
      <c r="BU16" s="60">
        <v>7049</v>
      </c>
      <c r="BV16" s="61">
        <f t="shared" ref="BV16" si="156">BU16/BU$19*100</f>
        <v>26.841063133043942</v>
      </c>
      <c r="BW16" s="60">
        <v>0</v>
      </c>
      <c r="BX16" s="106">
        <f t="shared" si="81"/>
        <v>16098</v>
      </c>
      <c r="BY16" s="61">
        <f t="shared" si="32"/>
        <v>27.084595194831419</v>
      </c>
      <c r="BZ16" s="109">
        <v>6987</v>
      </c>
      <c r="CA16" s="61">
        <f t="shared" si="33"/>
        <v>27.11292200232829</v>
      </c>
      <c r="CB16" s="60">
        <v>5277</v>
      </c>
      <c r="CC16" s="61">
        <f t="shared" si="34"/>
        <v>27.015819382583324</v>
      </c>
      <c r="CD16" s="60">
        <v>0</v>
      </c>
      <c r="CE16" s="106">
        <f t="shared" si="82"/>
        <v>12264</v>
      </c>
      <c r="CF16" s="61">
        <f t="shared" si="35"/>
        <v>27.071054897026688</v>
      </c>
      <c r="CG16" s="109">
        <v>4573</v>
      </c>
      <c r="CH16" s="61">
        <f t="shared" si="36"/>
        <v>27.073589485524835</v>
      </c>
      <c r="CI16" s="60">
        <v>3251</v>
      </c>
      <c r="CJ16" s="61">
        <f t="shared" si="37"/>
        <v>26.997176548746054</v>
      </c>
      <c r="CK16" s="60">
        <v>0</v>
      </c>
      <c r="CL16" s="106">
        <f t="shared" si="83"/>
        <v>7824</v>
      </c>
      <c r="CM16" s="61">
        <f t="shared" si="38"/>
        <v>27.041786195693501</v>
      </c>
      <c r="CN16" s="109">
        <v>2106</v>
      </c>
      <c r="CO16" s="61">
        <f t="shared" si="39"/>
        <v>26.500566251415631</v>
      </c>
      <c r="CP16" s="60">
        <v>1424</v>
      </c>
      <c r="CQ16" s="61">
        <f t="shared" si="40"/>
        <v>27.00037921880925</v>
      </c>
      <c r="CR16" s="60">
        <v>0</v>
      </c>
      <c r="CS16" s="106">
        <f t="shared" si="84"/>
        <v>3530</v>
      </c>
      <c r="CT16" s="61">
        <f t="shared" si="41"/>
        <v>26.699947053929357</v>
      </c>
      <c r="CU16" s="109">
        <v>580</v>
      </c>
      <c r="CV16" s="61">
        <f t="shared" si="42"/>
        <v>25.869759143621767</v>
      </c>
      <c r="CW16" s="60">
        <v>401</v>
      </c>
      <c r="CX16" s="61">
        <f t="shared" si="1"/>
        <v>27.39071038251366</v>
      </c>
      <c r="CY16" s="60">
        <v>0</v>
      </c>
      <c r="CZ16" s="106">
        <f t="shared" si="85"/>
        <v>981</v>
      </c>
      <c r="DA16" s="61">
        <f t="shared" si="43"/>
        <v>26.47058823529412</v>
      </c>
      <c r="DB16" s="109">
        <v>97</v>
      </c>
      <c r="DC16" s="61">
        <f t="shared" si="44"/>
        <v>24.871794871794872</v>
      </c>
      <c r="DD16" s="60">
        <v>75</v>
      </c>
      <c r="DE16" s="61">
        <f t="shared" si="45"/>
        <v>29.069767441860467</v>
      </c>
      <c r="DF16" s="60">
        <v>0</v>
      </c>
      <c r="DG16" s="106">
        <f t="shared" si="86"/>
        <v>172</v>
      </c>
      <c r="DH16" s="61">
        <f t="shared" si="46"/>
        <v>26.543209876543212</v>
      </c>
      <c r="DI16" s="109">
        <v>10</v>
      </c>
      <c r="DJ16" s="61">
        <f t="shared" si="47"/>
        <v>21.739130434782609</v>
      </c>
      <c r="DK16" s="60">
        <v>12</v>
      </c>
      <c r="DL16" s="61">
        <f t="shared" si="48"/>
        <v>24</v>
      </c>
      <c r="DM16" s="60">
        <v>0</v>
      </c>
      <c r="DN16" s="106">
        <f t="shared" si="87"/>
        <v>22</v>
      </c>
      <c r="DO16" s="61">
        <f t="shared" si="49"/>
        <v>22.916666666666664</v>
      </c>
      <c r="DP16" s="109">
        <v>3</v>
      </c>
      <c r="DQ16" s="61">
        <f t="shared" si="50"/>
        <v>13.043478260869565</v>
      </c>
      <c r="DR16" s="60">
        <v>4</v>
      </c>
      <c r="DS16" s="61">
        <f t="shared" si="51"/>
        <v>19.047619047619047</v>
      </c>
      <c r="DT16" s="60">
        <v>0</v>
      </c>
      <c r="DU16" s="106">
        <f t="shared" si="88"/>
        <v>7</v>
      </c>
      <c r="DV16" s="61">
        <f t="shared" si="52"/>
        <v>15.909090909090908</v>
      </c>
      <c r="DW16" s="109">
        <v>1</v>
      </c>
      <c r="DX16" s="61">
        <f t="shared" si="53"/>
        <v>20</v>
      </c>
      <c r="DY16" s="60">
        <v>0</v>
      </c>
      <c r="DZ16" s="61">
        <f t="shared" si="54"/>
        <v>0</v>
      </c>
      <c r="EA16" s="60">
        <v>0</v>
      </c>
      <c r="EB16" s="106">
        <f t="shared" si="89"/>
        <v>1</v>
      </c>
      <c r="EC16" s="61">
        <f t="shared" si="55"/>
        <v>9.0909090909090917</v>
      </c>
      <c r="ED16" s="109">
        <v>0</v>
      </c>
      <c r="EE16" s="61">
        <f t="shared" si="56"/>
        <v>0</v>
      </c>
      <c r="EF16" s="60">
        <v>0</v>
      </c>
      <c r="EG16" s="61">
        <f t="shared" si="57"/>
        <v>0</v>
      </c>
      <c r="EH16" s="60">
        <v>0</v>
      </c>
      <c r="EI16" s="106">
        <f t="shared" si="90"/>
        <v>0</v>
      </c>
      <c r="EJ16" s="61">
        <f t="shared" si="58"/>
        <v>0</v>
      </c>
      <c r="EK16" s="109">
        <v>0</v>
      </c>
      <c r="EL16" s="61">
        <v>0</v>
      </c>
      <c r="EM16" s="60">
        <v>0</v>
      </c>
      <c r="EN16" s="61">
        <f t="shared" si="59"/>
        <v>0</v>
      </c>
      <c r="EO16" s="60">
        <v>0</v>
      </c>
      <c r="EP16" s="106">
        <f t="shared" si="91"/>
        <v>0</v>
      </c>
      <c r="EQ16" s="61">
        <f t="shared" si="60"/>
        <v>0</v>
      </c>
      <c r="ER16" s="109">
        <v>0</v>
      </c>
      <c r="ES16" s="61">
        <v>0</v>
      </c>
      <c r="ET16" s="60">
        <v>0</v>
      </c>
      <c r="EU16" s="61">
        <f t="shared" si="61"/>
        <v>0</v>
      </c>
      <c r="EV16" s="60">
        <v>0</v>
      </c>
      <c r="EW16" s="106">
        <f t="shared" si="92"/>
        <v>0</v>
      </c>
      <c r="EX16" s="61">
        <f t="shared" si="62"/>
        <v>0</v>
      </c>
      <c r="EY16" s="109">
        <v>0</v>
      </c>
      <c r="EZ16" s="61">
        <v>0</v>
      </c>
      <c r="FA16" s="60">
        <v>0</v>
      </c>
      <c r="FB16" s="61">
        <v>0</v>
      </c>
      <c r="FC16" s="60">
        <v>0</v>
      </c>
      <c r="FD16" s="106">
        <f t="shared" si="93"/>
        <v>0</v>
      </c>
      <c r="FE16" s="62">
        <v>0</v>
      </c>
    </row>
    <row r="17" spans="1:1029" s="6" customFormat="1" ht="12.75" x14ac:dyDescent="0.2">
      <c r="A17" s="40" t="s">
        <v>18</v>
      </c>
      <c r="B17" s="55">
        <v>2325693</v>
      </c>
      <c r="C17" s="56">
        <f t="shared" si="2"/>
        <v>1.4433761974800277</v>
      </c>
      <c r="D17" s="57">
        <v>4218810</v>
      </c>
      <c r="E17" s="56">
        <f t="shared" si="2"/>
        <v>2.5408586085820746</v>
      </c>
      <c r="F17" s="57">
        <f t="shared" si="0"/>
        <v>6544503</v>
      </c>
      <c r="G17" s="59">
        <f t="shared" si="3"/>
        <v>2.0003528224022444</v>
      </c>
      <c r="H17" s="109">
        <v>14507</v>
      </c>
      <c r="I17" s="61">
        <f t="shared" si="4"/>
        <v>24.185589010036342</v>
      </c>
      <c r="J17" s="60">
        <v>22738</v>
      </c>
      <c r="K17" s="61">
        <f t="shared" si="5"/>
        <v>43.525200513007022</v>
      </c>
      <c r="L17" s="60">
        <v>0</v>
      </c>
      <c r="M17" s="106">
        <f t="shared" si="63"/>
        <v>37245</v>
      </c>
      <c r="N17" s="61">
        <f t="shared" si="6"/>
        <v>33.188383842884257</v>
      </c>
      <c r="O17" s="109">
        <v>14478</v>
      </c>
      <c r="P17" s="61">
        <f t="shared" si="7"/>
        <v>24.183606995506707</v>
      </c>
      <c r="Q17" s="60">
        <v>22689</v>
      </c>
      <c r="R17" s="61">
        <f t="shared" si="8"/>
        <v>43.526387476739501</v>
      </c>
      <c r="S17" s="60">
        <v>0</v>
      </c>
      <c r="T17" s="106">
        <f t="shared" si="64"/>
        <v>37167</v>
      </c>
      <c r="U17" s="61">
        <f t="shared" si="9"/>
        <v>33.186599282104403</v>
      </c>
      <c r="V17" s="109">
        <v>14297</v>
      </c>
      <c r="W17" s="61">
        <f t="shared" si="10"/>
        <v>24.176883402384377</v>
      </c>
      <c r="X17" s="60">
        <v>22358</v>
      </c>
      <c r="Y17" s="61">
        <f t="shared" si="11"/>
        <v>43.491285403050114</v>
      </c>
      <c r="Z17" s="60">
        <v>0</v>
      </c>
      <c r="AA17" s="106">
        <f t="shared" si="65"/>
        <v>36655</v>
      </c>
      <c r="AB17" s="61">
        <f t="shared" si="12"/>
        <v>33.159042182680039</v>
      </c>
      <c r="AC17" s="109">
        <v>13930</v>
      </c>
      <c r="AD17" s="61">
        <f t="shared" si="13"/>
        <v>24.206300936625716</v>
      </c>
      <c r="AE17" s="60">
        <v>21743</v>
      </c>
      <c r="AF17" s="61">
        <f t="shared" si="14"/>
        <v>43.530401009029205</v>
      </c>
      <c r="AG17" s="60">
        <v>0</v>
      </c>
      <c r="AH17" s="106">
        <f t="shared" si="66"/>
        <v>35673</v>
      </c>
      <c r="AI17" s="61">
        <f t="shared" si="15"/>
        <v>33.185420852868944</v>
      </c>
      <c r="AJ17" s="109">
        <v>13406</v>
      </c>
      <c r="AK17" s="61">
        <f t="shared" si="16"/>
        <v>24.209043629008956</v>
      </c>
      <c r="AL17" s="60">
        <v>20831</v>
      </c>
      <c r="AM17" s="61">
        <f t="shared" si="16"/>
        <v>43.54215003866976</v>
      </c>
      <c r="AN17" s="60">
        <v>0</v>
      </c>
      <c r="AO17" s="106">
        <f t="shared" si="67"/>
        <v>34237</v>
      </c>
      <c r="AP17" s="61">
        <f t="shared" si="17"/>
        <v>33.169923559103637</v>
      </c>
      <c r="AQ17" s="109">
        <v>12687</v>
      </c>
      <c r="AR17" s="61">
        <f t="shared" si="18"/>
        <v>24.164793722143919</v>
      </c>
      <c r="AS17" s="60">
        <v>19539</v>
      </c>
      <c r="AT17" s="61">
        <f t="shared" si="19"/>
        <v>43.365070910180435</v>
      </c>
      <c r="AU17" s="60">
        <v>0</v>
      </c>
      <c r="AV17" s="106">
        <f t="shared" si="68"/>
        <v>32226</v>
      </c>
      <c r="AW17" s="61">
        <f t="shared" si="20"/>
        <v>33.03231890445781</v>
      </c>
      <c r="AX17" s="109">
        <v>11804</v>
      </c>
      <c r="AY17" s="61">
        <f t="shared" ref="AY17" si="157">AX17/AX$19*100</f>
        <v>24.065730188179167</v>
      </c>
      <c r="AZ17" s="60">
        <v>18005</v>
      </c>
      <c r="BA17" s="61">
        <f t="shared" ref="BA17" si="158">AZ17/AZ$19*100</f>
        <v>43.154690570921815</v>
      </c>
      <c r="BB17" s="60">
        <v>0</v>
      </c>
      <c r="BC17" s="106">
        <f t="shared" si="71"/>
        <v>29809</v>
      </c>
      <c r="BD17" s="61">
        <f t="shared" si="23"/>
        <v>32.839783631335997</v>
      </c>
      <c r="BE17" s="109">
        <v>10670</v>
      </c>
      <c r="BF17" s="61">
        <f t="shared" ref="BF17" si="159">BE17/BE$19*100</f>
        <v>23.838781027279428</v>
      </c>
      <c r="BG17" s="60">
        <v>15833</v>
      </c>
      <c r="BH17" s="61">
        <f t="shared" ref="BH17" si="160">BG17/BG$19*100</f>
        <v>42.596179714823784</v>
      </c>
      <c r="BI17" s="60">
        <v>0</v>
      </c>
      <c r="BJ17" s="106">
        <f t="shared" si="74"/>
        <v>26503</v>
      </c>
      <c r="BK17" s="61">
        <f t="shared" si="26"/>
        <v>32.348740983046298</v>
      </c>
      <c r="BL17" s="109">
        <v>9266</v>
      </c>
      <c r="BM17" s="61">
        <f>BL17/BL$19*100</f>
        <v>23.635946228604954</v>
      </c>
      <c r="BN17" s="60">
        <v>13341</v>
      </c>
      <c r="BO17" s="61">
        <f t="shared" ref="BO17" si="161">BN17/BN$19*100</f>
        <v>41.771557392447868</v>
      </c>
      <c r="BP17" s="60">
        <v>0</v>
      </c>
      <c r="BQ17" s="106">
        <f t="shared" si="77"/>
        <v>22607</v>
      </c>
      <c r="BR17" s="61">
        <f t="shared" ref="BR17" si="162">BQ17/BQ$19*100</f>
        <v>31.7777371698458</v>
      </c>
      <c r="BS17" s="109">
        <v>7680</v>
      </c>
      <c r="BT17" s="61">
        <f t="shared" ref="BT17" si="163">BS17/BS$19*100</f>
        <v>23.150660155543498</v>
      </c>
      <c r="BU17" s="60">
        <v>10613</v>
      </c>
      <c r="BV17" s="61">
        <f t="shared" ref="BV17" si="164">BU17/BU$19*100</f>
        <v>40.412002132358545</v>
      </c>
      <c r="BW17" s="60">
        <v>0</v>
      </c>
      <c r="BX17" s="106">
        <f t="shared" si="81"/>
        <v>18293</v>
      </c>
      <c r="BY17" s="61">
        <f t="shared" si="32"/>
        <v>30.777643179217982</v>
      </c>
      <c r="BZ17" s="109">
        <v>5741</v>
      </c>
      <c r="CA17" s="61">
        <f t="shared" si="33"/>
        <v>22.277842452464107</v>
      </c>
      <c r="CB17" s="60">
        <v>7515</v>
      </c>
      <c r="CC17" s="61">
        <f t="shared" si="34"/>
        <v>38.47335278759023</v>
      </c>
      <c r="CD17" s="60">
        <v>0</v>
      </c>
      <c r="CE17" s="106">
        <f t="shared" si="82"/>
        <v>13256</v>
      </c>
      <c r="CF17" s="61">
        <f t="shared" si="35"/>
        <v>29.260755358364786</v>
      </c>
      <c r="CG17" s="109">
        <v>3537</v>
      </c>
      <c r="CH17" s="61">
        <f t="shared" si="36"/>
        <v>20.940145639689774</v>
      </c>
      <c r="CI17" s="60">
        <v>4262</v>
      </c>
      <c r="CJ17" s="61">
        <f t="shared" si="37"/>
        <v>35.392791895034051</v>
      </c>
      <c r="CK17" s="60">
        <v>0</v>
      </c>
      <c r="CL17" s="106">
        <f t="shared" si="83"/>
        <v>7799</v>
      </c>
      <c r="CM17" s="61">
        <f t="shared" si="38"/>
        <v>26.955379670272698</v>
      </c>
      <c r="CN17" s="109">
        <v>1546</v>
      </c>
      <c r="CO17" s="61">
        <f t="shared" si="39"/>
        <v>19.453881968038253</v>
      </c>
      <c r="CP17" s="60">
        <v>1677</v>
      </c>
      <c r="CQ17" s="61">
        <f t="shared" si="40"/>
        <v>31.797497155858927</v>
      </c>
      <c r="CR17" s="60">
        <v>0</v>
      </c>
      <c r="CS17" s="106">
        <f t="shared" si="84"/>
        <v>3223</v>
      </c>
      <c r="CT17" s="61">
        <f t="shared" si="41"/>
        <v>24.377883669919068</v>
      </c>
      <c r="CU17" s="109">
        <v>440</v>
      </c>
      <c r="CV17" s="61">
        <f t="shared" si="42"/>
        <v>19.625334522747547</v>
      </c>
      <c r="CW17" s="60">
        <v>447</v>
      </c>
      <c r="CX17" s="61">
        <f t="shared" si="1"/>
        <v>30.532786885245898</v>
      </c>
      <c r="CY17" s="60">
        <v>0</v>
      </c>
      <c r="CZ17" s="106">
        <f t="shared" si="85"/>
        <v>887</v>
      </c>
      <c r="DA17" s="61">
        <f t="shared" si="43"/>
        <v>23.934160820291421</v>
      </c>
      <c r="DB17" s="109">
        <v>82</v>
      </c>
      <c r="DC17" s="61">
        <f t="shared" si="44"/>
        <v>21.025641025641026</v>
      </c>
      <c r="DD17" s="60">
        <v>84</v>
      </c>
      <c r="DE17" s="61">
        <f t="shared" si="45"/>
        <v>32.558139534883722</v>
      </c>
      <c r="DF17" s="60">
        <v>0</v>
      </c>
      <c r="DG17" s="106">
        <f t="shared" si="86"/>
        <v>166</v>
      </c>
      <c r="DH17" s="61">
        <f t="shared" si="46"/>
        <v>25.617283950617285</v>
      </c>
      <c r="DI17" s="109">
        <v>8</v>
      </c>
      <c r="DJ17" s="61">
        <f t="shared" si="47"/>
        <v>17.391304347826086</v>
      </c>
      <c r="DK17" s="60">
        <v>21</v>
      </c>
      <c r="DL17" s="61">
        <f t="shared" si="48"/>
        <v>42</v>
      </c>
      <c r="DM17" s="60">
        <v>0</v>
      </c>
      <c r="DN17" s="106">
        <f t="shared" si="87"/>
        <v>29</v>
      </c>
      <c r="DO17" s="61">
        <f t="shared" si="49"/>
        <v>30.208333333333332</v>
      </c>
      <c r="DP17" s="109">
        <v>3</v>
      </c>
      <c r="DQ17" s="61">
        <f t="shared" si="50"/>
        <v>13.043478260869565</v>
      </c>
      <c r="DR17" s="60">
        <v>11</v>
      </c>
      <c r="DS17" s="61">
        <f t="shared" si="51"/>
        <v>52.380952380952387</v>
      </c>
      <c r="DT17" s="60">
        <v>0</v>
      </c>
      <c r="DU17" s="106">
        <f t="shared" si="88"/>
        <v>14</v>
      </c>
      <c r="DV17" s="61">
        <f t="shared" si="52"/>
        <v>31.818181818181817</v>
      </c>
      <c r="DW17" s="109">
        <v>0</v>
      </c>
      <c r="DX17" s="61">
        <f t="shared" si="53"/>
        <v>0</v>
      </c>
      <c r="DY17" s="60">
        <v>3</v>
      </c>
      <c r="DZ17" s="61">
        <f t="shared" si="54"/>
        <v>50</v>
      </c>
      <c r="EA17" s="60">
        <v>0</v>
      </c>
      <c r="EB17" s="106">
        <f t="shared" si="89"/>
        <v>3</v>
      </c>
      <c r="EC17" s="61">
        <f t="shared" si="55"/>
        <v>27.27272727272727</v>
      </c>
      <c r="ED17" s="109">
        <v>0</v>
      </c>
      <c r="EE17" s="61">
        <f t="shared" si="56"/>
        <v>0</v>
      </c>
      <c r="EF17" s="60">
        <v>2</v>
      </c>
      <c r="EG17" s="61">
        <f t="shared" si="57"/>
        <v>50</v>
      </c>
      <c r="EH17" s="60">
        <v>0</v>
      </c>
      <c r="EI17" s="106">
        <f t="shared" si="90"/>
        <v>2</v>
      </c>
      <c r="EJ17" s="61">
        <f t="shared" si="58"/>
        <v>33.333333333333329</v>
      </c>
      <c r="EK17" s="109">
        <v>0</v>
      </c>
      <c r="EL17" s="61">
        <v>0</v>
      </c>
      <c r="EM17" s="60">
        <v>0</v>
      </c>
      <c r="EN17" s="61">
        <f t="shared" si="59"/>
        <v>0</v>
      </c>
      <c r="EO17" s="60">
        <v>0</v>
      </c>
      <c r="EP17" s="106">
        <f t="shared" si="91"/>
        <v>0</v>
      </c>
      <c r="EQ17" s="61">
        <f t="shared" si="60"/>
        <v>0</v>
      </c>
      <c r="ER17" s="109">
        <v>0</v>
      </c>
      <c r="ES17" s="61">
        <v>0</v>
      </c>
      <c r="ET17" s="60">
        <v>0</v>
      </c>
      <c r="EU17" s="61">
        <f t="shared" si="61"/>
        <v>0</v>
      </c>
      <c r="EV17" s="60">
        <v>0</v>
      </c>
      <c r="EW17" s="106">
        <f t="shared" si="92"/>
        <v>0</v>
      </c>
      <c r="EX17" s="61">
        <f t="shared" si="62"/>
        <v>0</v>
      </c>
      <c r="EY17" s="109">
        <v>0</v>
      </c>
      <c r="EZ17" s="61">
        <v>0</v>
      </c>
      <c r="FA17" s="60">
        <v>0</v>
      </c>
      <c r="FB17" s="61">
        <v>0</v>
      </c>
      <c r="FC17" s="60">
        <v>0</v>
      </c>
      <c r="FD17" s="106">
        <f t="shared" si="93"/>
        <v>0</v>
      </c>
      <c r="FE17" s="62">
        <v>0</v>
      </c>
    </row>
    <row r="18" spans="1:1029" s="6" customFormat="1" ht="12.75" x14ac:dyDescent="0.2">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8"/>
    </row>
    <row r="19" spans="1:1029" s="7" customFormat="1" ht="12.75" x14ac:dyDescent="0.2">
      <c r="A19" s="9" t="s">
        <v>7</v>
      </c>
      <c r="B19" s="55">
        <f t="shared" ref="B19:G19" si="165">SUM(B7:B17)</f>
        <v>161128679</v>
      </c>
      <c r="C19" s="69">
        <f t="shared" si="165"/>
        <v>100</v>
      </c>
      <c r="D19" s="57">
        <f t="shared" si="165"/>
        <v>166038755</v>
      </c>
      <c r="E19" s="69">
        <f t="shared" si="165"/>
        <v>100</v>
      </c>
      <c r="F19" s="57">
        <f t="shared" si="165"/>
        <v>327167434</v>
      </c>
      <c r="G19" s="70">
        <f t="shared" si="165"/>
        <v>99.999999999999986</v>
      </c>
      <c r="H19" s="182">
        <f t="shared" ref="H19:M19" si="166">SUM(H7:H18)</f>
        <v>59982</v>
      </c>
      <c r="I19" s="71">
        <f t="shared" si="166"/>
        <v>100</v>
      </c>
      <c r="J19" s="175">
        <f t="shared" si="166"/>
        <v>52241</v>
      </c>
      <c r="K19" s="71">
        <f t="shared" si="166"/>
        <v>100</v>
      </c>
      <c r="L19" s="175">
        <f t="shared" si="166"/>
        <v>0</v>
      </c>
      <c r="M19" s="175">
        <f t="shared" si="166"/>
        <v>112223</v>
      </c>
      <c r="N19" s="71">
        <f>SUM(N7:N17)</f>
        <v>100</v>
      </c>
      <c r="O19" s="182">
        <f t="shared" ref="O19:T19" si="167">SUM(O7:O18)</f>
        <v>59867</v>
      </c>
      <c r="P19" s="71">
        <f t="shared" si="167"/>
        <v>100</v>
      </c>
      <c r="Q19" s="175">
        <f t="shared" si="167"/>
        <v>52127</v>
      </c>
      <c r="R19" s="71">
        <f t="shared" si="167"/>
        <v>100</v>
      </c>
      <c r="S19" s="175">
        <f t="shared" si="167"/>
        <v>0</v>
      </c>
      <c r="T19" s="175">
        <f t="shared" si="167"/>
        <v>111994</v>
      </c>
      <c r="U19" s="71">
        <f>SUM(U7:U17)</f>
        <v>100</v>
      </c>
      <c r="V19" s="182">
        <f t="shared" ref="V19:AA19" si="168">SUM(V7:V18)</f>
        <v>59135</v>
      </c>
      <c r="W19" s="71">
        <f t="shared" si="168"/>
        <v>100</v>
      </c>
      <c r="X19" s="175">
        <f t="shared" si="168"/>
        <v>51408</v>
      </c>
      <c r="Y19" s="71">
        <f t="shared" si="168"/>
        <v>100</v>
      </c>
      <c r="Z19" s="175">
        <f t="shared" si="168"/>
        <v>0</v>
      </c>
      <c r="AA19" s="175">
        <f t="shared" si="168"/>
        <v>110543</v>
      </c>
      <c r="AB19" s="71">
        <f>SUM(AB7:AB17)</f>
        <v>99.999999999999986</v>
      </c>
      <c r="AC19" s="182">
        <f t="shared" ref="AC19:AH19" si="169">SUM(AC7:AC18)</f>
        <v>57547</v>
      </c>
      <c r="AD19" s="71">
        <f t="shared" si="169"/>
        <v>100</v>
      </c>
      <c r="AE19" s="175">
        <f t="shared" si="169"/>
        <v>49949</v>
      </c>
      <c r="AF19" s="71">
        <f t="shared" si="169"/>
        <v>100</v>
      </c>
      <c r="AG19" s="175">
        <f t="shared" si="169"/>
        <v>0</v>
      </c>
      <c r="AH19" s="175">
        <f t="shared" si="169"/>
        <v>107496</v>
      </c>
      <c r="AI19" s="71">
        <f>SUM(AI7:AI17)</f>
        <v>100</v>
      </c>
      <c r="AJ19" s="182">
        <f t="shared" ref="AJ19:AO19" si="170">SUM(AJ7:AJ18)</f>
        <v>55376</v>
      </c>
      <c r="AK19" s="71">
        <f t="shared" si="170"/>
        <v>100</v>
      </c>
      <c r="AL19" s="175">
        <f t="shared" si="170"/>
        <v>47841</v>
      </c>
      <c r="AM19" s="71">
        <f t="shared" si="170"/>
        <v>100</v>
      </c>
      <c r="AN19" s="175">
        <f t="shared" si="170"/>
        <v>0</v>
      </c>
      <c r="AO19" s="175">
        <f t="shared" si="170"/>
        <v>103217</v>
      </c>
      <c r="AP19" s="71">
        <f>SUM(AP7:AP17)</f>
        <v>100</v>
      </c>
      <c r="AQ19" s="182">
        <f t="shared" ref="AQ19:AV19" si="171">SUM(AQ7:AQ18)</f>
        <v>52502</v>
      </c>
      <c r="AR19" s="71">
        <f t="shared" si="171"/>
        <v>100</v>
      </c>
      <c r="AS19" s="175">
        <f t="shared" si="171"/>
        <v>45057</v>
      </c>
      <c r="AT19" s="71">
        <f t="shared" si="171"/>
        <v>100</v>
      </c>
      <c r="AU19" s="175">
        <f t="shared" si="171"/>
        <v>0</v>
      </c>
      <c r="AV19" s="175">
        <f t="shared" si="171"/>
        <v>97559</v>
      </c>
      <c r="AW19" s="71">
        <f>SUM(AW7:AW17)</f>
        <v>99.999999999999986</v>
      </c>
      <c r="AX19" s="182">
        <f>SUM(AX7:AX18)</f>
        <v>49049</v>
      </c>
      <c r="AY19" s="71">
        <f>SUM(AY7:AY18)</f>
        <v>100</v>
      </c>
      <c r="AZ19" s="175">
        <f>SUM(AZ7:AZ18)</f>
        <v>41722</v>
      </c>
      <c r="BA19" s="71">
        <f>SUM(BA7:BA18)</f>
        <v>100</v>
      </c>
      <c r="BB19" s="175">
        <v>0</v>
      </c>
      <c r="BC19" s="175">
        <f t="shared" ref="BC19" si="172">SUM(BC7:BC18)</f>
        <v>90771</v>
      </c>
      <c r="BD19" s="71">
        <f>SUM(BD7:BD17)</f>
        <v>100</v>
      </c>
      <c r="BE19" s="182">
        <f>SUM(BE7:BE18)</f>
        <v>44759</v>
      </c>
      <c r="BF19" s="71">
        <f>SUM(BF7:BF18)</f>
        <v>100</v>
      </c>
      <c r="BG19" s="175">
        <f>SUM(BG7:BG18)</f>
        <v>37170</v>
      </c>
      <c r="BH19" s="71">
        <f>SUM(BH7:BH18)</f>
        <v>100</v>
      </c>
      <c r="BI19" s="175">
        <v>0</v>
      </c>
      <c r="BJ19" s="175">
        <f t="shared" ref="BJ19" si="173">SUM(BJ7:BJ18)</f>
        <v>81929</v>
      </c>
      <c r="BK19" s="71">
        <f>SUM(BK7:BK17)</f>
        <v>100</v>
      </c>
      <c r="BL19" s="182">
        <f>SUM(BL7:BL18)</f>
        <v>39203</v>
      </c>
      <c r="BM19" s="71">
        <f>SUM(BM7:BM17)</f>
        <v>100</v>
      </c>
      <c r="BN19" s="175">
        <f>SUM(BN7:BN18)</f>
        <v>31938</v>
      </c>
      <c r="BO19" s="71">
        <f>SUM(BO7:BO17)</f>
        <v>100</v>
      </c>
      <c r="BP19" s="175">
        <v>0</v>
      </c>
      <c r="BQ19" s="175">
        <f t="shared" ref="BQ19" si="174">SUM(BQ7:BQ18)</f>
        <v>71141</v>
      </c>
      <c r="BR19" s="71">
        <f>SUM(BR7:BR17)</f>
        <v>100</v>
      </c>
      <c r="BS19" s="182">
        <f>SUM(BS7:BS18)</f>
        <v>33174</v>
      </c>
      <c r="BT19" s="71">
        <f>SUM(BT7:BT17)</f>
        <v>100</v>
      </c>
      <c r="BU19" s="175">
        <f>SUM(BU7:BU18)</f>
        <v>26262</v>
      </c>
      <c r="BV19" s="71">
        <f>SUM(BV7:BV17)</f>
        <v>100</v>
      </c>
      <c r="BW19" s="175">
        <v>0</v>
      </c>
      <c r="BX19" s="175">
        <f t="shared" ref="BX19" si="175">SUM(BX7:BX18)</f>
        <v>59436</v>
      </c>
      <c r="BY19" s="71">
        <f>SUM(BY7:BY17)</f>
        <v>100</v>
      </c>
      <c r="BZ19" s="182">
        <f>SUM(BZ7:BZ18)</f>
        <v>25770</v>
      </c>
      <c r="CA19" s="71">
        <f>SUM(CA7:CA17)</f>
        <v>100</v>
      </c>
      <c r="CB19" s="175">
        <f>SUM(CB7:CB18)</f>
        <v>19533</v>
      </c>
      <c r="CC19" s="71">
        <f>SUM(CC7:CC17)</f>
        <v>100</v>
      </c>
      <c r="CD19" s="175">
        <v>0</v>
      </c>
      <c r="CE19" s="175">
        <f t="shared" ref="CE19" si="176">SUM(CE7:CE18)</f>
        <v>45303</v>
      </c>
      <c r="CF19" s="71">
        <f>SUM(CF7:CF17)</f>
        <v>100</v>
      </c>
      <c r="CG19" s="182">
        <f>SUM(CG7:CG18)</f>
        <v>16891</v>
      </c>
      <c r="CH19" s="71">
        <f>SUM(CH7:CH17)</f>
        <v>100</v>
      </c>
      <c r="CI19" s="175">
        <f>SUM(CI7:CI18)</f>
        <v>12042</v>
      </c>
      <c r="CJ19" s="71">
        <f>SUM(CJ7:CJ17)</f>
        <v>100</v>
      </c>
      <c r="CK19" s="175">
        <v>0</v>
      </c>
      <c r="CL19" s="175">
        <f t="shared" ref="CL19" si="177">SUM(CL7:CL18)</f>
        <v>28933</v>
      </c>
      <c r="CM19" s="71">
        <f>SUM(CM7:CM17)</f>
        <v>100</v>
      </c>
      <c r="CN19" s="182">
        <f>SUM(CN7:CN18)</f>
        <v>7947</v>
      </c>
      <c r="CO19" s="71">
        <f>SUM(CO7:CO18)</f>
        <v>100</v>
      </c>
      <c r="CP19" s="175">
        <f>SUM(CP7:CP18)</f>
        <v>5274</v>
      </c>
      <c r="CQ19" s="71">
        <f>SUM(CQ7:CQ18)</f>
        <v>100</v>
      </c>
      <c r="CR19" s="175">
        <v>0</v>
      </c>
      <c r="CS19" s="175">
        <f t="shared" ref="CS19" si="178">SUM(CS7:CS18)</f>
        <v>13221</v>
      </c>
      <c r="CT19" s="71">
        <f>SUM(CT7:CT17)</f>
        <v>100</v>
      </c>
      <c r="CU19" s="182">
        <f>SUM(CU7:CU18)</f>
        <v>2242</v>
      </c>
      <c r="CV19" s="71">
        <f>SUM(CV7:CV18)</f>
        <v>100</v>
      </c>
      <c r="CW19" s="175">
        <f>SUM(CW7:CW18)</f>
        <v>1464</v>
      </c>
      <c r="CX19" s="71">
        <f>SUM(CX7:CX18)</f>
        <v>100</v>
      </c>
      <c r="CY19" s="175">
        <v>0</v>
      </c>
      <c r="CZ19" s="175">
        <f t="shared" ref="CZ19" si="179">SUM(CZ7:CZ18)</f>
        <v>3706</v>
      </c>
      <c r="DA19" s="71">
        <f>SUM(DA7:DA17)</f>
        <v>100</v>
      </c>
      <c r="DB19" s="182">
        <f>SUM(DB7:DB18)</f>
        <v>390</v>
      </c>
      <c r="DC19" s="71">
        <f>SUM(DC7:DC18)</f>
        <v>100</v>
      </c>
      <c r="DD19" s="175">
        <f>SUM(DD7:DD18)</f>
        <v>258</v>
      </c>
      <c r="DE19" s="71">
        <f>SUM(DE7:DE18)</f>
        <v>100</v>
      </c>
      <c r="DF19" s="175">
        <v>0</v>
      </c>
      <c r="DG19" s="175">
        <f t="shared" ref="DG19" si="180">SUM(DG7:DG18)</f>
        <v>648</v>
      </c>
      <c r="DH19" s="71">
        <f>SUM(DH7:DH17)</f>
        <v>100</v>
      </c>
      <c r="DI19" s="182">
        <f>SUM(DI7:DI18)</f>
        <v>46</v>
      </c>
      <c r="DJ19" s="71">
        <f>SUM(DJ7:DJ18)</f>
        <v>100</v>
      </c>
      <c r="DK19" s="175">
        <f>SUM(DK7:DK18)</f>
        <v>50</v>
      </c>
      <c r="DL19" s="71">
        <f>SUM(DL7:DL18)</f>
        <v>100</v>
      </c>
      <c r="DM19" s="175">
        <v>0</v>
      </c>
      <c r="DN19" s="175">
        <f t="shared" ref="DN19" si="181">SUM(DN7:DN18)</f>
        <v>96</v>
      </c>
      <c r="DO19" s="71">
        <f>SUM(DO7:DO17)</f>
        <v>99.999999999999986</v>
      </c>
      <c r="DP19" s="182">
        <f>SUM(DP7:DP18)</f>
        <v>23</v>
      </c>
      <c r="DQ19" s="71">
        <f>SUM(DQ7:DQ18)</f>
        <v>100</v>
      </c>
      <c r="DR19" s="175">
        <f>SUM(DR7:DR18)</f>
        <v>21</v>
      </c>
      <c r="DS19" s="71">
        <f>SUM(DS7:DS18)</f>
        <v>100</v>
      </c>
      <c r="DT19" s="175">
        <v>0</v>
      </c>
      <c r="DU19" s="175">
        <f t="shared" ref="DU19" si="182">SUM(DU7:DU18)</f>
        <v>44</v>
      </c>
      <c r="DV19" s="71">
        <f>SUM(DV7:DV17)</f>
        <v>99.999999999999986</v>
      </c>
      <c r="DW19" s="182">
        <f>SUM(DW7:DW18)</f>
        <v>5</v>
      </c>
      <c r="DX19" s="71">
        <f>SUM(DX7:DX18)</f>
        <v>100</v>
      </c>
      <c r="DY19" s="175">
        <f>SUM(DY7:DY18)</f>
        <v>6</v>
      </c>
      <c r="DZ19" s="71">
        <f>SUM(DZ7:DZ18)</f>
        <v>100</v>
      </c>
      <c r="EA19" s="175">
        <v>0</v>
      </c>
      <c r="EB19" s="175">
        <f t="shared" ref="EB19" si="183">SUM(EB7:EB18)</f>
        <v>11</v>
      </c>
      <c r="EC19" s="71">
        <f>SUM(EC7:EC17)</f>
        <v>100</v>
      </c>
      <c r="ED19" s="182">
        <f>SUM(ED7:ED18)</f>
        <v>2</v>
      </c>
      <c r="EE19" s="71">
        <f>SUM(EE7:EE18)</f>
        <v>100</v>
      </c>
      <c r="EF19" s="175">
        <f>SUM(EF7:EF18)</f>
        <v>4</v>
      </c>
      <c r="EG19" s="71">
        <f>SUM(EG7:EG18)</f>
        <v>100</v>
      </c>
      <c r="EH19" s="175">
        <v>0</v>
      </c>
      <c r="EI19" s="175">
        <f t="shared" ref="EI19" si="184">SUM(EI7:EI18)</f>
        <v>6</v>
      </c>
      <c r="EJ19" s="71">
        <f>SUM(EJ7:EJ17)</f>
        <v>99.999999999999986</v>
      </c>
      <c r="EK19" s="182">
        <f>SUM(EK7:EK18)</f>
        <v>1</v>
      </c>
      <c r="EL19" s="71">
        <f>SUM(EL7:EL18)</f>
        <v>0</v>
      </c>
      <c r="EM19" s="175">
        <f>SUM(EM7:EM18)</f>
        <v>1</v>
      </c>
      <c r="EN19" s="71">
        <f>SUM(EN7:EN18)</f>
        <v>100</v>
      </c>
      <c r="EO19" s="175">
        <v>0</v>
      </c>
      <c r="EP19" s="175">
        <f t="shared" ref="EP19" si="185">SUM(EP7:EP18)</f>
        <v>2</v>
      </c>
      <c r="EQ19" s="71">
        <f>SUM(EQ7:EQ17)</f>
        <v>100</v>
      </c>
      <c r="ER19" s="182">
        <f>SUM(ER7:ER18)</f>
        <v>1</v>
      </c>
      <c r="ES19" s="71">
        <f>SUM(ES7:ES18)</f>
        <v>0</v>
      </c>
      <c r="ET19" s="175">
        <f>SUM(ET7:ET18)</f>
        <v>1</v>
      </c>
      <c r="EU19" s="71">
        <f>SUM(EU7:EU18)</f>
        <v>100</v>
      </c>
      <c r="EV19" s="175">
        <v>0</v>
      </c>
      <c r="EW19" s="175">
        <f t="shared" ref="EW19" si="186">SUM(EW7:EW18)</f>
        <v>2</v>
      </c>
      <c r="EX19" s="71">
        <f>SUM(EX7:EX17)</f>
        <v>100</v>
      </c>
      <c r="EY19" s="182">
        <f>SUM(EY7:EY18)</f>
        <v>1</v>
      </c>
      <c r="EZ19" s="71">
        <v>0</v>
      </c>
      <c r="FA19" s="175">
        <f>SUM(FA7:FA18)</f>
        <v>0</v>
      </c>
      <c r="FB19" s="71">
        <v>0</v>
      </c>
      <c r="FC19" s="175">
        <v>0</v>
      </c>
      <c r="FD19" s="175">
        <f t="shared" ref="FD19" si="187">SUM(FD7:FD18)</f>
        <v>1</v>
      </c>
      <c r="FE19" s="171">
        <v>0</v>
      </c>
    </row>
    <row r="20" spans="1:1029" s="6" customFormat="1" ht="12.75" x14ac:dyDescent="0.2">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60"/>
      <c r="BS20" s="109"/>
      <c r="BT20" s="60"/>
      <c r="BU20" s="60"/>
      <c r="BV20" s="60"/>
      <c r="BW20" s="60"/>
      <c r="BX20" s="60"/>
      <c r="BY20" s="73"/>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row>
    <row r="21" spans="1:1029" s="6" customFormat="1" ht="12.75" x14ac:dyDescent="0.2">
      <c r="A21" s="10" t="s">
        <v>6</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2</v>
      </c>
      <c r="BC21" s="128">
        <f>BB21+AZ21+AX21</f>
        <v>2</v>
      </c>
      <c r="BD21" s="130"/>
      <c r="BE21" s="127">
        <v>0</v>
      </c>
      <c r="BF21" s="128"/>
      <c r="BG21" s="128">
        <v>0</v>
      </c>
      <c r="BH21" s="128"/>
      <c r="BI21" s="129">
        <v>1</v>
      </c>
      <c r="BJ21" s="128">
        <f>BI21+BG21+BE21</f>
        <v>1</v>
      </c>
      <c r="BK21" s="130"/>
      <c r="BL21" s="127">
        <v>0</v>
      </c>
      <c r="BM21" s="128"/>
      <c r="BN21" s="128">
        <v>0</v>
      </c>
      <c r="BO21" s="128"/>
      <c r="BP21" s="129">
        <v>1</v>
      </c>
      <c r="BQ21" s="128">
        <f>BP21+BN21+BL21</f>
        <v>1</v>
      </c>
      <c r="BR21" s="128"/>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0</v>
      </c>
      <c r="CZ21" s="128">
        <f>CY21+CW21+CU21</f>
        <v>0</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30"/>
    </row>
    <row r="22" spans="1:1029" s="4" customFormat="1" ht="12.75" x14ac:dyDescent="0.2">
      <c r="A22" s="8" t="s">
        <v>8</v>
      </c>
      <c r="B22" s="172">
        <f>B19+B21</f>
        <v>161128679</v>
      </c>
      <c r="C22" s="173"/>
      <c r="D22" s="173">
        <f>D19+D21</f>
        <v>166038755</v>
      </c>
      <c r="E22" s="173"/>
      <c r="F22" s="174">
        <f>F19+F21</f>
        <v>327167434</v>
      </c>
      <c r="G22" s="173"/>
      <c r="H22" s="78">
        <f>H19+H21</f>
        <v>59982</v>
      </c>
      <c r="I22" s="79"/>
      <c r="J22" s="79">
        <f t="shared" ref="J22" si="188">J19+J21</f>
        <v>52241</v>
      </c>
      <c r="K22" s="79"/>
      <c r="L22" s="79">
        <f t="shared" ref="L22" si="189">L19+L21</f>
        <v>3</v>
      </c>
      <c r="M22" s="79">
        <f>H22+J22+L22</f>
        <v>112226</v>
      </c>
      <c r="N22" s="77"/>
      <c r="O22" s="78">
        <f>O19+O21</f>
        <v>59867</v>
      </c>
      <c r="P22" s="79"/>
      <c r="Q22" s="79">
        <f t="shared" ref="Q22" si="190">Q19+Q21</f>
        <v>52127</v>
      </c>
      <c r="R22" s="79"/>
      <c r="S22" s="79">
        <f t="shared" ref="S22" si="191">S19+S21</f>
        <v>3</v>
      </c>
      <c r="T22" s="79">
        <f>O22+Q22+S22</f>
        <v>111997</v>
      </c>
      <c r="U22" s="77"/>
      <c r="V22" s="78">
        <f>V19+V21</f>
        <v>59135</v>
      </c>
      <c r="W22" s="79"/>
      <c r="X22" s="79">
        <f t="shared" ref="X22" si="192">X19+X21</f>
        <v>51408</v>
      </c>
      <c r="Y22" s="79"/>
      <c r="Z22" s="79">
        <f t="shared" ref="Z22" si="193">Z19+Z21</f>
        <v>3</v>
      </c>
      <c r="AA22" s="79">
        <f>V22+X22+Z22</f>
        <v>110546</v>
      </c>
      <c r="AB22" s="77"/>
      <c r="AC22" s="78">
        <f>AC19+AC21</f>
        <v>57547</v>
      </c>
      <c r="AD22" s="79"/>
      <c r="AE22" s="79">
        <f t="shared" ref="AE22" si="194">AE19+AE21</f>
        <v>49949</v>
      </c>
      <c r="AF22" s="79"/>
      <c r="AG22" s="79">
        <f t="shared" ref="AG22" si="195">AG19+AG21</f>
        <v>3</v>
      </c>
      <c r="AH22" s="79">
        <f>AC22+AE22+AG22</f>
        <v>107499</v>
      </c>
      <c r="AI22" s="77"/>
      <c r="AJ22" s="78">
        <f>AJ19+AJ21</f>
        <v>55376</v>
      </c>
      <c r="AK22" s="79"/>
      <c r="AL22" s="79">
        <f t="shared" ref="AL22" si="196">AL19+AL21</f>
        <v>47841</v>
      </c>
      <c r="AM22" s="79"/>
      <c r="AN22" s="79">
        <f t="shared" ref="AN22" si="197">AN19+AN21</f>
        <v>3</v>
      </c>
      <c r="AO22" s="79">
        <f>AJ22+AL22+AN22</f>
        <v>103220</v>
      </c>
      <c r="AP22" s="77"/>
      <c r="AQ22" s="78">
        <f>AQ19+AQ21</f>
        <v>52502</v>
      </c>
      <c r="AR22" s="79"/>
      <c r="AS22" s="79">
        <f t="shared" ref="AS22" si="198">AS19+AS21</f>
        <v>45057</v>
      </c>
      <c r="AT22" s="79"/>
      <c r="AU22" s="79">
        <f t="shared" ref="AU22" si="199">AU19+AU21</f>
        <v>3</v>
      </c>
      <c r="AV22" s="79">
        <f>AQ22+AS22+AU22</f>
        <v>97562</v>
      </c>
      <c r="AW22" s="77"/>
      <c r="AX22" s="78">
        <f>AX19+AX21</f>
        <v>49049</v>
      </c>
      <c r="AY22" s="79"/>
      <c r="AZ22" s="79">
        <f t="shared" ref="AZ22:BB22" si="200">AZ19+AZ21</f>
        <v>41722</v>
      </c>
      <c r="BA22" s="79"/>
      <c r="BB22" s="79">
        <f t="shared" si="200"/>
        <v>2</v>
      </c>
      <c r="BC22" s="79">
        <f>AX22+AZ22+BB22</f>
        <v>90773</v>
      </c>
      <c r="BD22" s="77"/>
      <c r="BE22" s="78">
        <f>BE19+BE21</f>
        <v>44759</v>
      </c>
      <c r="BF22" s="79"/>
      <c r="BG22" s="79">
        <f t="shared" ref="BG22" si="201">BG19+BG21</f>
        <v>37170</v>
      </c>
      <c r="BH22" s="79"/>
      <c r="BI22" s="79">
        <f t="shared" ref="BI22" si="202">BI19+BI21</f>
        <v>1</v>
      </c>
      <c r="BJ22" s="79">
        <f>BE22+BG22+BI22</f>
        <v>81930</v>
      </c>
      <c r="BK22" s="77"/>
      <c r="BL22" s="78">
        <f>BL19+BL21</f>
        <v>39203</v>
      </c>
      <c r="BM22" s="79"/>
      <c r="BN22" s="79">
        <f t="shared" ref="BN22" si="203">BN19+BN21</f>
        <v>31938</v>
      </c>
      <c r="BO22" s="79"/>
      <c r="BP22" s="79">
        <f t="shared" ref="BP22" si="204">BP19+BP21</f>
        <v>1</v>
      </c>
      <c r="BQ22" s="79">
        <f>BL22+BN22+BP22</f>
        <v>71142</v>
      </c>
      <c r="BR22" s="77"/>
      <c r="BS22" s="78">
        <f>BS19+BS21</f>
        <v>33174</v>
      </c>
      <c r="BT22" s="79"/>
      <c r="BU22" s="79">
        <f t="shared" ref="BU22" si="205">BU19+BU21</f>
        <v>26262</v>
      </c>
      <c r="BV22" s="79"/>
      <c r="BW22" s="79">
        <f t="shared" ref="BW22" si="206">BW19+BW21</f>
        <v>1</v>
      </c>
      <c r="BX22" s="79">
        <f>BS22+BU22+BW22</f>
        <v>59437</v>
      </c>
      <c r="BY22" s="77"/>
      <c r="BZ22" s="78">
        <f>BZ19+BZ21</f>
        <v>25770</v>
      </c>
      <c r="CA22" s="79"/>
      <c r="CB22" s="79">
        <f t="shared" ref="CB22" si="207">CB19+CB21</f>
        <v>19533</v>
      </c>
      <c r="CC22" s="79"/>
      <c r="CD22" s="79">
        <f t="shared" ref="CD22" si="208">CD19+CD21</f>
        <v>1</v>
      </c>
      <c r="CE22" s="79">
        <f>BZ22+CB22+CD22</f>
        <v>45304</v>
      </c>
      <c r="CF22" s="77"/>
      <c r="CG22" s="78">
        <f>CG19+CG21</f>
        <v>16891</v>
      </c>
      <c r="CH22" s="79"/>
      <c r="CI22" s="79">
        <f t="shared" ref="CI22" si="209">CI19+CI21</f>
        <v>12042</v>
      </c>
      <c r="CJ22" s="79"/>
      <c r="CK22" s="79">
        <f t="shared" ref="CK22" si="210">CK19+CK21</f>
        <v>1</v>
      </c>
      <c r="CL22" s="79">
        <f>CG22+CI22+CK22</f>
        <v>28934</v>
      </c>
      <c r="CM22" s="77"/>
      <c r="CN22" s="78">
        <f>CN19+CN21</f>
        <v>7947</v>
      </c>
      <c r="CO22" s="79"/>
      <c r="CP22" s="79">
        <f t="shared" ref="CP22" si="211">CP19+CP21</f>
        <v>5274</v>
      </c>
      <c r="CQ22" s="79"/>
      <c r="CR22" s="79">
        <f t="shared" ref="CR22" si="212">CR19+CR21</f>
        <v>1</v>
      </c>
      <c r="CS22" s="79">
        <f>CN22+CP22+CR22</f>
        <v>13222</v>
      </c>
      <c r="CT22" s="77"/>
      <c r="CU22" s="78">
        <f>CU19+CU21</f>
        <v>2242</v>
      </c>
      <c r="CV22" s="79"/>
      <c r="CW22" s="79">
        <f t="shared" ref="CW22" si="213">CW19+CW21</f>
        <v>1464</v>
      </c>
      <c r="CX22" s="79"/>
      <c r="CY22" s="79">
        <f t="shared" ref="CY22" si="214">CY19+CY21</f>
        <v>0</v>
      </c>
      <c r="CZ22" s="79">
        <f>CU22+CW22+CY22</f>
        <v>3706</v>
      </c>
      <c r="DA22" s="77"/>
      <c r="DB22" s="78">
        <f>DB19+DB21</f>
        <v>390</v>
      </c>
      <c r="DC22" s="79"/>
      <c r="DD22" s="79">
        <f t="shared" ref="DD22" si="215">DD19+DD21</f>
        <v>258</v>
      </c>
      <c r="DE22" s="79"/>
      <c r="DF22" s="79">
        <f t="shared" ref="DF22" si="216">DF19+DF21</f>
        <v>0</v>
      </c>
      <c r="DG22" s="79">
        <f>DB22+DD22+DF22</f>
        <v>648</v>
      </c>
      <c r="DH22" s="77"/>
      <c r="DI22" s="78">
        <f>DI19+DI21</f>
        <v>46</v>
      </c>
      <c r="DJ22" s="79"/>
      <c r="DK22" s="79">
        <f t="shared" ref="DK22" si="217">DK19+DK21</f>
        <v>50</v>
      </c>
      <c r="DL22" s="79"/>
      <c r="DM22" s="79">
        <f t="shared" ref="DM22" si="218">DM19+DM21</f>
        <v>0</v>
      </c>
      <c r="DN22" s="79">
        <f>DI22+DK22+DM22</f>
        <v>96</v>
      </c>
      <c r="DO22" s="77"/>
      <c r="DP22" s="78">
        <f>DP19+DP21</f>
        <v>23</v>
      </c>
      <c r="DQ22" s="79"/>
      <c r="DR22" s="79">
        <f t="shared" ref="DR22" si="219">DR19+DR21</f>
        <v>21</v>
      </c>
      <c r="DS22" s="79"/>
      <c r="DT22" s="79">
        <f t="shared" ref="DT22" si="220">DT19+DT21</f>
        <v>0</v>
      </c>
      <c r="DU22" s="79">
        <f>DP22+DR22+DT22</f>
        <v>44</v>
      </c>
      <c r="DV22" s="77"/>
      <c r="DW22" s="78">
        <f>DW19+DW21</f>
        <v>5</v>
      </c>
      <c r="DX22" s="79"/>
      <c r="DY22" s="79">
        <f t="shared" ref="DY22" si="221">DY19+DY21</f>
        <v>6</v>
      </c>
      <c r="DZ22" s="79"/>
      <c r="EA22" s="79">
        <f t="shared" ref="EA22" si="222">EA19+EA21</f>
        <v>0</v>
      </c>
      <c r="EB22" s="79">
        <f>DW22+DY22+EA22</f>
        <v>11</v>
      </c>
      <c r="EC22" s="77"/>
      <c r="ED22" s="78">
        <f>ED19+ED21</f>
        <v>2</v>
      </c>
      <c r="EE22" s="79"/>
      <c r="EF22" s="79">
        <f t="shared" ref="EF22" si="223">EF19+EF21</f>
        <v>4</v>
      </c>
      <c r="EG22" s="79"/>
      <c r="EH22" s="79">
        <f t="shared" ref="EH22" si="224">EH19+EH21</f>
        <v>0</v>
      </c>
      <c r="EI22" s="79">
        <f>ED22+EF22+EH22</f>
        <v>6</v>
      </c>
      <c r="EJ22" s="77"/>
      <c r="EK22" s="78">
        <f>EK19+EK21</f>
        <v>1</v>
      </c>
      <c r="EL22" s="79"/>
      <c r="EM22" s="79">
        <f t="shared" ref="EM22" si="225">EM19+EM21</f>
        <v>1</v>
      </c>
      <c r="EN22" s="79"/>
      <c r="EO22" s="79">
        <f t="shared" ref="EO22" si="226">EO19+EO21</f>
        <v>0</v>
      </c>
      <c r="EP22" s="79">
        <f>EK22+EM22+EO22</f>
        <v>2</v>
      </c>
      <c r="EQ22" s="77"/>
      <c r="ER22" s="78">
        <f>ER19+ER21</f>
        <v>1</v>
      </c>
      <c r="ES22" s="79"/>
      <c r="ET22" s="79">
        <f t="shared" ref="ET22" si="227">ET19+ET21</f>
        <v>1</v>
      </c>
      <c r="EU22" s="79"/>
      <c r="EV22" s="79">
        <f t="shared" ref="EV22" si="228">EV19+EV21</f>
        <v>0</v>
      </c>
      <c r="EW22" s="79">
        <f>ER22+ET22+EV22</f>
        <v>2</v>
      </c>
      <c r="EX22" s="77"/>
      <c r="EY22" s="78">
        <f>EY19+EY21</f>
        <v>1</v>
      </c>
      <c r="EZ22" s="79"/>
      <c r="FA22" s="79">
        <f t="shared" ref="FA22" si="229">FA19+FA21</f>
        <v>0</v>
      </c>
      <c r="FB22" s="79"/>
      <c r="FC22" s="79">
        <f t="shared" ref="FC22" si="230">FC19+FC21</f>
        <v>0</v>
      </c>
      <c r="FD22" s="79">
        <f>EY22+FA22+FC22</f>
        <v>1</v>
      </c>
      <c r="FE22" s="77"/>
    </row>
    <row r="23" spans="1:1029" s="15" customFormat="1" ht="12.75" x14ac:dyDescent="0.2">
      <c r="A23" s="4" t="s">
        <v>183</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row>
    <row r="24" spans="1:1029" s="15" customFormat="1" ht="12.75" x14ac:dyDescent="0.2">
      <c r="A24" s="4"/>
      <c r="B24" s="16"/>
      <c r="C24" s="16"/>
      <c r="D24" s="16"/>
      <c r="E24" s="16"/>
      <c r="F24" s="16"/>
      <c r="G24" s="16"/>
      <c r="H24" s="106"/>
      <c r="I24" s="106"/>
      <c r="J24" s="106"/>
      <c r="K24" s="106"/>
      <c r="L24" s="106"/>
      <c r="M24" s="219"/>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row>
    <row r="25" spans="1:1029" s="15" customFormat="1" ht="12.75" x14ac:dyDescent="0.2">
      <c r="A25" s="44" t="s">
        <v>133</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row>
    <row r="26" spans="1:1029" s="15" customFormat="1" ht="12.75" x14ac:dyDescent="0.2">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row>
    <row r="27" spans="1:1029" s="15" customFormat="1" ht="12.75" x14ac:dyDescent="0.2">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row>
    <row r="28" spans="1:1029" s="15" customFormat="1" ht="12.75" x14ac:dyDescent="0.2">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row>
    <row r="29" spans="1:1029" x14ac:dyDescent="0.25">
      <c r="A29" s="107">
        <v>44013</v>
      </c>
      <c r="B29" s="162" t="s">
        <v>198</v>
      </c>
      <c r="C29" s="163"/>
    </row>
    <row r="30" spans="1:1029" ht="13.5" customHeight="1" x14ac:dyDescent="0.25">
      <c r="A30" s="16"/>
      <c r="B30" s="163"/>
      <c r="C30" s="230"/>
      <c r="D30" s="230"/>
    </row>
  </sheetData>
  <mergeCells count="26">
    <mergeCell ref="C30:D30"/>
    <mergeCell ref="EY5:FE5"/>
    <mergeCell ref="AX4:EX4"/>
    <mergeCell ref="BZ5:CF5"/>
    <mergeCell ref="CG5:CM5"/>
    <mergeCell ref="CN5:CT5"/>
    <mergeCell ref="CU5:DA5"/>
    <mergeCell ref="DB5:DH5"/>
    <mergeCell ref="DI5:DO5"/>
    <mergeCell ref="BS5:BY5"/>
    <mergeCell ref="DP5:DV5"/>
    <mergeCell ref="DW5:EC5"/>
    <mergeCell ref="ED5:EJ5"/>
    <mergeCell ref="EK5:EQ5"/>
    <mergeCell ref="ER5:EX5"/>
    <mergeCell ref="H5:N5"/>
    <mergeCell ref="A5:A6"/>
    <mergeCell ref="B5:G5"/>
    <mergeCell ref="AX5:BD5"/>
    <mergeCell ref="BE5:BK5"/>
    <mergeCell ref="BL5:BR5"/>
    <mergeCell ref="AJ5:AP5"/>
    <mergeCell ref="AQ5:AW5"/>
    <mergeCell ref="AC5:AI5"/>
    <mergeCell ref="O5:U5"/>
    <mergeCell ref="V5:AB5"/>
  </mergeCells>
  <hyperlinks>
    <hyperlink ref="B28" r:id="rId1"/>
  </hyperlinks>
  <pageMargins left="0.75" right="0.75" top="1" bottom="1" header="0.5" footer="0.5"/>
  <pageSetup paperSize="9" orientation="portrait" horizontalDpi="4294967292" verticalDpi="4294967292"/>
  <ignoredErrors>
    <ignoredError sqref="F7:F17 BM19 AP19 BD19 BK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4"/>
  <sheetViews>
    <sheetView showGridLines="0" workbookViewId="0"/>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8" customWidth="1"/>
    <col min="8" max="8" width="8.875" customWidth="1"/>
    <col min="10" max="11" width="10.875" style="98"/>
    <col min="13" max="13" width="10.875" style="98"/>
  </cols>
  <sheetData>
    <row r="1" spans="1:881" s="3" customFormat="1" ht="18.75" x14ac:dyDescent="0.3">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x14ac:dyDescent="0.25">
      <c r="A6" s="235" t="s">
        <v>62</v>
      </c>
      <c r="B6" s="235" t="s">
        <v>43</v>
      </c>
      <c r="C6" s="232" t="s">
        <v>63</v>
      </c>
      <c r="D6" s="233"/>
      <c r="E6" s="233"/>
      <c r="F6" s="234"/>
      <c r="G6" s="235" t="s">
        <v>53</v>
      </c>
      <c r="H6" s="232" t="s">
        <v>66</v>
      </c>
      <c r="I6" s="233"/>
      <c r="J6" s="234"/>
      <c r="K6" s="235" t="s">
        <v>39</v>
      </c>
      <c r="L6" s="237" t="s">
        <v>56</v>
      </c>
      <c r="M6" s="235" t="s">
        <v>8</v>
      </c>
    </row>
    <row r="7" spans="1:881" s="90" customFormat="1" ht="51" x14ac:dyDescent="0.25">
      <c r="A7" s="236"/>
      <c r="B7" s="236"/>
      <c r="C7" s="91" t="s">
        <v>50</v>
      </c>
      <c r="D7" s="92" t="s">
        <v>51</v>
      </c>
      <c r="E7" s="92" t="s">
        <v>52</v>
      </c>
      <c r="F7" s="93" t="s">
        <v>64</v>
      </c>
      <c r="G7" s="236"/>
      <c r="H7" s="91" t="s">
        <v>54</v>
      </c>
      <c r="I7" s="92" t="s">
        <v>55</v>
      </c>
      <c r="J7" s="93" t="s">
        <v>65</v>
      </c>
      <c r="K7" s="236"/>
      <c r="L7" s="238"/>
      <c r="M7" s="236"/>
      <c r="N7" s="89"/>
    </row>
    <row r="8" spans="1:881" s="90" customFormat="1" x14ac:dyDescent="0.25">
      <c r="A8" s="190">
        <v>44013</v>
      </c>
      <c r="B8" s="191">
        <v>44009</v>
      </c>
      <c r="C8" s="192">
        <v>71133</v>
      </c>
      <c r="D8" s="193">
        <v>4037</v>
      </c>
      <c r="E8" s="193">
        <v>120</v>
      </c>
      <c r="F8" s="112">
        <f t="shared" ref="F8" si="0">SUM(C8:E8)</f>
        <v>75290</v>
      </c>
      <c r="G8" s="194">
        <v>5529</v>
      </c>
      <c r="H8" s="192">
        <v>2618</v>
      </c>
      <c r="I8" s="193">
        <v>27086</v>
      </c>
      <c r="J8" s="112">
        <f t="shared" ref="J8" si="1">SUM(H8:I8)</f>
        <v>29704</v>
      </c>
      <c r="K8" s="194">
        <v>1661</v>
      </c>
      <c r="L8" s="193">
        <v>42</v>
      </c>
      <c r="M8" s="100">
        <f t="shared" ref="M8" si="2">F8+G8+J8+K8+L8</f>
        <v>112226</v>
      </c>
      <c r="N8" s="89"/>
    </row>
    <row r="9" spans="1:881" s="90" customFormat="1" x14ac:dyDescent="0.25">
      <c r="A9" s="190">
        <v>44006</v>
      </c>
      <c r="B9" s="191">
        <v>44002</v>
      </c>
      <c r="C9" s="192">
        <v>68450</v>
      </c>
      <c r="D9" s="193">
        <v>3911</v>
      </c>
      <c r="E9" s="193">
        <v>114</v>
      </c>
      <c r="F9" s="112">
        <f t="shared" ref="F9" si="3">SUM(C9:E9)</f>
        <v>72475</v>
      </c>
      <c r="G9" s="194">
        <v>5334</v>
      </c>
      <c r="H9" s="192">
        <v>2480</v>
      </c>
      <c r="I9" s="193">
        <v>26078</v>
      </c>
      <c r="J9" s="112">
        <f t="shared" ref="J9" si="4">SUM(H9:I9)</f>
        <v>28558</v>
      </c>
      <c r="K9" s="194">
        <v>1594</v>
      </c>
      <c r="L9" s="193">
        <v>36</v>
      </c>
      <c r="M9" s="100">
        <f t="shared" ref="M9" si="5">F9+G9+J9+K9+L9</f>
        <v>107997</v>
      </c>
      <c r="N9" s="89"/>
    </row>
    <row r="10" spans="1:881" s="90" customFormat="1" x14ac:dyDescent="0.25">
      <c r="A10" s="190">
        <v>43999</v>
      </c>
      <c r="B10" s="191">
        <v>43995</v>
      </c>
      <c r="C10" s="192">
        <v>65661</v>
      </c>
      <c r="D10" s="193">
        <v>3791</v>
      </c>
      <c r="E10" s="193">
        <v>106</v>
      </c>
      <c r="F10" s="112">
        <f t="shared" ref="F10" si="6">SUM(C10:E10)</f>
        <v>69558</v>
      </c>
      <c r="G10" s="194">
        <v>5125</v>
      </c>
      <c r="H10" s="192">
        <v>2312</v>
      </c>
      <c r="I10" s="193">
        <v>24806</v>
      </c>
      <c r="J10" s="112">
        <f t="shared" ref="J10" si="7">SUM(H10:I10)</f>
        <v>27118</v>
      </c>
      <c r="K10" s="194">
        <v>1504</v>
      </c>
      <c r="L10" s="193">
        <v>34</v>
      </c>
      <c r="M10" s="100">
        <f t="shared" ref="M10" si="8">F10+G10+J10+K10+L10</f>
        <v>103339</v>
      </c>
      <c r="N10" s="89"/>
    </row>
    <row r="11" spans="1:881" s="90" customFormat="1" x14ac:dyDescent="0.25">
      <c r="A11" s="190">
        <v>43992</v>
      </c>
      <c r="B11" s="191">
        <v>43988</v>
      </c>
      <c r="C11" s="192">
        <v>61148</v>
      </c>
      <c r="D11" s="193">
        <v>3582</v>
      </c>
      <c r="E11" s="193">
        <v>93</v>
      </c>
      <c r="F11" s="112">
        <f t="shared" ref="F11:F19" si="9">SUM(C11:E11)</f>
        <v>64823</v>
      </c>
      <c r="G11" s="194">
        <v>4816</v>
      </c>
      <c r="H11" s="192">
        <v>2031</v>
      </c>
      <c r="I11" s="193">
        <v>22552</v>
      </c>
      <c r="J11" s="112">
        <f t="shared" ref="J11:J19" si="10">SUM(H11:I11)</f>
        <v>24583</v>
      </c>
      <c r="K11" s="194">
        <v>1354</v>
      </c>
      <c r="L11" s="193">
        <v>32</v>
      </c>
      <c r="M11" s="100">
        <f t="shared" ref="M11:M14" si="11">F11+G11+J11+K11+L11</f>
        <v>95608</v>
      </c>
      <c r="N11" s="89"/>
    </row>
    <row r="12" spans="1:881" s="90" customFormat="1" x14ac:dyDescent="0.25">
      <c r="A12" s="190">
        <v>43985</v>
      </c>
      <c r="B12" s="191">
        <v>43981</v>
      </c>
      <c r="C12" s="192">
        <v>56805</v>
      </c>
      <c r="D12" s="193">
        <v>3355</v>
      </c>
      <c r="E12" s="193">
        <v>90</v>
      </c>
      <c r="F12" s="112">
        <f t="shared" si="9"/>
        <v>60250</v>
      </c>
      <c r="G12" s="194">
        <v>4506</v>
      </c>
      <c r="H12" s="192">
        <v>1767</v>
      </c>
      <c r="I12" s="193">
        <v>20470</v>
      </c>
      <c r="J12" s="112">
        <f t="shared" si="10"/>
        <v>22237</v>
      </c>
      <c r="K12" s="194">
        <v>1220</v>
      </c>
      <c r="L12" s="195">
        <v>30</v>
      </c>
      <c r="M12" s="100">
        <f t="shared" si="11"/>
        <v>88243</v>
      </c>
      <c r="N12" s="89"/>
    </row>
    <row r="13" spans="1:881" s="90" customFormat="1" x14ac:dyDescent="0.25">
      <c r="A13" s="190">
        <v>43979</v>
      </c>
      <c r="B13" s="191">
        <v>43974</v>
      </c>
      <c r="C13" s="192">
        <v>52631</v>
      </c>
      <c r="D13" s="193">
        <v>3185</v>
      </c>
      <c r="E13" s="193">
        <v>87</v>
      </c>
      <c r="F13" s="112">
        <f t="shared" ref="F13" si="12">SUM(C13:E13)</f>
        <v>55903</v>
      </c>
      <c r="G13" s="194">
        <v>4247</v>
      </c>
      <c r="H13" s="192">
        <v>1571</v>
      </c>
      <c r="I13" s="193">
        <v>18512</v>
      </c>
      <c r="J13" s="112">
        <f t="shared" ref="J13" si="13">SUM(H13:I13)</f>
        <v>20083</v>
      </c>
      <c r="K13" s="194">
        <v>1110</v>
      </c>
      <c r="L13" s="195">
        <v>29</v>
      </c>
      <c r="M13" s="100">
        <f t="shared" ref="M13" si="14">F13+G13+J13+K13+L13</f>
        <v>81372</v>
      </c>
      <c r="N13" s="89"/>
    </row>
    <row r="14" spans="1:881" s="90" customFormat="1" x14ac:dyDescent="0.25">
      <c r="A14" s="157">
        <v>43971</v>
      </c>
      <c r="B14" s="158">
        <v>43967</v>
      </c>
      <c r="C14" s="110">
        <v>45103</v>
      </c>
      <c r="D14" s="111">
        <v>2751</v>
      </c>
      <c r="E14" s="111">
        <v>76</v>
      </c>
      <c r="F14" s="112">
        <f t="shared" si="9"/>
        <v>47930</v>
      </c>
      <c r="G14" s="113">
        <v>3795</v>
      </c>
      <c r="H14" s="110">
        <v>1219</v>
      </c>
      <c r="I14" s="111">
        <v>15119</v>
      </c>
      <c r="J14" s="112">
        <f t="shared" si="10"/>
        <v>16338</v>
      </c>
      <c r="K14" s="113">
        <v>910</v>
      </c>
      <c r="L14" s="111">
        <v>25</v>
      </c>
      <c r="M14" s="100">
        <f t="shared" si="11"/>
        <v>68998</v>
      </c>
      <c r="N14" s="89"/>
    </row>
    <row r="15" spans="1:881" x14ac:dyDescent="0.25">
      <c r="A15" s="157">
        <v>43965</v>
      </c>
      <c r="B15" s="158">
        <v>43960</v>
      </c>
      <c r="C15" s="110">
        <v>36525</v>
      </c>
      <c r="D15" s="111">
        <v>2303</v>
      </c>
      <c r="E15" s="111">
        <v>64</v>
      </c>
      <c r="F15" s="112">
        <f t="shared" si="9"/>
        <v>38892</v>
      </c>
      <c r="G15" s="113">
        <v>3267</v>
      </c>
      <c r="H15" s="110">
        <v>886</v>
      </c>
      <c r="I15" s="111">
        <v>11091</v>
      </c>
      <c r="J15" s="112">
        <f t="shared" si="10"/>
        <v>11977</v>
      </c>
      <c r="K15" s="113">
        <v>707</v>
      </c>
      <c r="L15" s="111">
        <v>18</v>
      </c>
      <c r="M15" s="100">
        <f t="shared" ref="M15:M18" si="15">F15+G15+J15+K15+L15</f>
        <v>54861</v>
      </c>
    </row>
    <row r="16" spans="1:881" x14ac:dyDescent="0.25">
      <c r="A16" s="86">
        <v>43959</v>
      </c>
      <c r="B16" s="104">
        <v>43953</v>
      </c>
      <c r="C16" s="110">
        <v>29583</v>
      </c>
      <c r="D16" s="111">
        <v>1945</v>
      </c>
      <c r="E16" s="111">
        <v>53</v>
      </c>
      <c r="F16" s="112">
        <f t="shared" si="9"/>
        <v>31581</v>
      </c>
      <c r="G16" s="113">
        <v>2837</v>
      </c>
      <c r="H16" s="110">
        <v>637</v>
      </c>
      <c r="I16" s="111">
        <v>8413</v>
      </c>
      <c r="J16" s="112">
        <f t="shared" si="10"/>
        <v>9050</v>
      </c>
      <c r="K16" s="113">
        <v>540</v>
      </c>
      <c r="L16" s="111">
        <v>8</v>
      </c>
      <c r="M16" s="100">
        <f t="shared" si="15"/>
        <v>44016</v>
      </c>
    </row>
    <row r="17" spans="1:13" x14ac:dyDescent="0.25">
      <c r="A17" s="86">
        <v>43957</v>
      </c>
      <c r="B17" s="104">
        <v>43946</v>
      </c>
      <c r="C17" s="94">
        <v>25331</v>
      </c>
      <c r="D17" s="84">
        <v>1743</v>
      </c>
      <c r="E17" s="84">
        <v>47</v>
      </c>
      <c r="F17" s="99">
        <f t="shared" si="9"/>
        <v>27121</v>
      </c>
      <c r="G17" s="100">
        <v>2552</v>
      </c>
      <c r="H17" s="94">
        <v>479</v>
      </c>
      <c r="I17" s="84">
        <v>6723</v>
      </c>
      <c r="J17" s="99">
        <f t="shared" si="10"/>
        <v>7202</v>
      </c>
      <c r="K17" s="100">
        <v>426</v>
      </c>
      <c r="L17" s="84">
        <v>7</v>
      </c>
      <c r="M17" s="100">
        <f t="shared" si="15"/>
        <v>37308</v>
      </c>
    </row>
    <row r="18" spans="1:13" x14ac:dyDescent="0.25">
      <c r="A18" s="86">
        <v>43945</v>
      </c>
      <c r="B18" s="104">
        <v>43939</v>
      </c>
      <c r="C18" s="94">
        <v>17063</v>
      </c>
      <c r="D18" s="84">
        <v>1286</v>
      </c>
      <c r="E18" s="84">
        <v>28</v>
      </c>
      <c r="F18" s="99">
        <f t="shared" si="9"/>
        <v>18377</v>
      </c>
      <c r="G18" s="100">
        <v>1831</v>
      </c>
      <c r="H18" s="94">
        <v>286</v>
      </c>
      <c r="I18" s="84">
        <v>3818</v>
      </c>
      <c r="J18" s="99">
        <f t="shared" si="10"/>
        <v>4104</v>
      </c>
      <c r="K18" s="100">
        <v>240</v>
      </c>
      <c r="L18" s="84">
        <v>3</v>
      </c>
      <c r="M18" s="100">
        <f t="shared" si="15"/>
        <v>24555</v>
      </c>
    </row>
    <row r="19" spans="1:13" x14ac:dyDescent="0.25">
      <c r="A19" s="87">
        <v>43938</v>
      </c>
      <c r="B19" s="105">
        <v>43932</v>
      </c>
      <c r="C19" s="95">
        <v>9385</v>
      </c>
      <c r="D19" s="85">
        <v>788</v>
      </c>
      <c r="E19" s="85">
        <v>19</v>
      </c>
      <c r="F19" s="101">
        <f t="shared" si="9"/>
        <v>10192</v>
      </c>
      <c r="G19" s="102">
        <v>1140</v>
      </c>
      <c r="H19" s="95">
        <v>140</v>
      </c>
      <c r="I19" s="85">
        <v>1550</v>
      </c>
      <c r="J19" s="101">
        <f t="shared" si="10"/>
        <v>1690</v>
      </c>
      <c r="K19" s="102">
        <v>107</v>
      </c>
      <c r="L19" s="85">
        <v>1</v>
      </c>
      <c r="M19" s="103">
        <f>F19+G19+J19+K19+L19</f>
        <v>13130</v>
      </c>
    </row>
    <row r="20" spans="1:13" x14ac:dyDescent="0.25">
      <c r="A20" s="48" t="s">
        <v>195</v>
      </c>
    </row>
    <row r="21" spans="1:13" x14ac:dyDescent="0.25">
      <c r="A21" s="16" t="s">
        <v>67</v>
      </c>
      <c r="B21" s="19" t="s">
        <v>24</v>
      </c>
    </row>
    <row r="22" spans="1:13" x14ac:dyDescent="0.25">
      <c r="A22" s="119" t="s">
        <v>77</v>
      </c>
      <c r="B22" s="119" t="s">
        <v>68</v>
      </c>
    </row>
    <row r="23" spans="1:13" x14ac:dyDescent="0.25">
      <c r="A23" s="120">
        <v>44013</v>
      </c>
      <c r="B23" s="117" t="s">
        <v>194</v>
      </c>
    </row>
    <row r="24" spans="1:13" x14ac:dyDescent="0.25">
      <c r="A24" s="120">
        <v>44006</v>
      </c>
      <c r="B24" s="117" t="s">
        <v>182</v>
      </c>
    </row>
    <row r="25" spans="1:13" x14ac:dyDescent="0.25">
      <c r="A25" s="120">
        <v>43999</v>
      </c>
      <c r="B25" s="117" t="s">
        <v>166</v>
      </c>
    </row>
    <row r="26" spans="1:13" x14ac:dyDescent="0.25">
      <c r="A26" s="120">
        <v>43992</v>
      </c>
      <c r="B26" s="117" t="s">
        <v>153</v>
      </c>
    </row>
    <row r="27" spans="1:13" x14ac:dyDescent="0.25">
      <c r="A27" s="120">
        <v>43985</v>
      </c>
      <c r="B27" s="117" t="s">
        <v>135</v>
      </c>
    </row>
    <row r="28" spans="1:13" x14ac:dyDescent="0.25">
      <c r="A28" s="120">
        <v>43979</v>
      </c>
      <c r="B28" s="117" t="s">
        <v>127</v>
      </c>
    </row>
    <row r="29" spans="1:13" x14ac:dyDescent="0.25">
      <c r="A29" s="120">
        <v>43971</v>
      </c>
      <c r="B29" s="117" t="s">
        <v>110</v>
      </c>
    </row>
    <row r="30" spans="1:13" x14ac:dyDescent="0.25">
      <c r="A30" s="120">
        <v>43965</v>
      </c>
      <c r="B30" s="117" t="s">
        <v>72</v>
      </c>
    </row>
    <row r="31" spans="1:13" x14ac:dyDescent="0.25">
      <c r="A31" s="107">
        <v>43959</v>
      </c>
      <c r="B31" s="117" t="s">
        <v>73</v>
      </c>
    </row>
    <row r="32" spans="1:13" x14ac:dyDescent="0.25">
      <c r="A32" s="107">
        <v>43957</v>
      </c>
      <c r="B32" s="117" t="s">
        <v>74</v>
      </c>
    </row>
    <row r="33" spans="1:2" x14ac:dyDescent="0.25">
      <c r="A33" s="107">
        <v>43945</v>
      </c>
      <c r="B33" s="118" t="s">
        <v>75</v>
      </c>
    </row>
    <row r="34" spans="1:2" x14ac:dyDescent="0.25">
      <c r="A34" s="107">
        <v>43938</v>
      </c>
      <c r="B34" s="118" t="s">
        <v>76</v>
      </c>
    </row>
  </sheetData>
  <mergeCells count="8">
    <mergeCell ref="H6:J6"/>
    <mergeCell ref="K6:K7"/>
    <mergeCell ref="L6:L7"/>
    <mergeCell ref="M6:M7"/>
    <mergeCell ref="A6:A7"/>
    <mergeCell ref="B6:B7"/>
    <mergeCell ref="C6:F6"/>
    <mergeCell ref="G6:G7"/>
  </mergeCells>
  <hyperlinks>
    <hyperlink ref="B21" r:id="rId1"/>
  </hyperlinks>
  <pageMargins left="0.75" right="0.75" top="1" bottom="1" header="0.5" footer="0.5"/>
  <pageSetup paperSize="9" orientation="portrait" horizontalDpi="4294967292" verticalDpi="4294967292"/>
  <ignoredErrors>
    <ignoredError sqref="F15:F19 J14:J19 F14 J11:J12 G13:J13 F11:F12 F8:F10 J8:J10" formulaRange="1"/>
    <ignoredError sqref="F13"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98"/>
  <sheetViews>
    <sheetView tabSelected="1" topLeftCell="A18" zoomScale="90" zoomScaleNormal="90" zoomScalePageLayoutView="90" workbookViewId="0">
      <selection activeCell="B41" sqref="B41"/>
    </sheetView>
  </sheetViews>
  <sheetFormatPr baseColWidth="10" defaultRowHeight="15.75" x14ac:dyDescent="0.25"/>
  <cols>
    <col min="1" max="31" width="14.125" style="11" customWidth="1"/>
    <col min="32" max="33" width="12.5" style="11" customWidth="1"/>
    <col min="34" max="34" width="11.375" style="11" customWidth="1"/>
    <col min="35" max="35" width="12.375" style="11" customWidth="1"/>
    <col min="36" max="36" width="11.125" style="11" customWidth="1"/>
    <col min="37" max="37" width="10.875" style="27"/>
    <col min="38" max="38" width="12.5" style="27" customWidth="1"/>
    <col min="39" max="40" width="10.875" style="27"/>
    <col min="41" max="48" width="10.875" style="11"/>
  </cols>
  <sheetData>
    <row r="1" spans="1:46" ht="21" x14ac:dyDescent="0.35">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J1" s="21"/>
      <c r="AK1" s="14"/>
      <c r="AL1" s="14"/>
      <c r="AM1" s="14"/>
      <c r="AN1" s="14"/>
    </row>
    <row r="2" spans="1:46" ht="15.75" customHeight="1" x14ac:dyDescent="0.25">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5"/>
      <c r="AE2" s="124"/>
      <c r="AF2" s="22"/>
      <c r="AG2" s="22"/>
      <c r="AH2" s="12"/>
      <c r="AI2" s="12"/>
      <c r="AJ2" s="12"/>
      <c r="AK2" s="12"/>
      <c r="AL2" s="12"/>
      <c r="AM2" s="12"/>
      <c r="AN2" s="12"/>
      <c r="AO2" s="39"/>
      <c r="AP2" s="39"/>
      <c r="AQ2" s="39"/>
      <c r="AR2" s="39"/>
      <c r="AS2" s="39"/>
    </row>
    <row r="3" spans="1:46"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J3" s="6"/>
      <c r="AK3" s="6"/>
      <c r="AL3" s="6"/>
      <c r="AM3" s="5"/>
      <c r="AN3" s="5"/>
    </row>
    <row r="4" spans="1:46"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J4" s="6"/>
      <c r="AK4" s="6"/>
      <c r="AL4" s="6"/>
      <c r="AM4" s="5"/>
      <c r="AN4" s="5"/>
    </row>
    <row r="5" spans="1:46" x14ac:dyDescent="0.2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J5" s="6"/>
      <c r="AK5" s="6"/>
      <c r="AL5" s="6"/>
      <c r="AM5" s="5"/>
      <c r="AN5" s="5"/>
    </row>
    <row r="6" spans="1:46" s="15" customFormat="1" ht="15.75" customHeight="1" x14ac:dyDescent="0.2">
      <c r="A6" s="239" t="s">
        <v>177</v>
      </c>
      <c r="B6" s="242" t="s">
        <v>176</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3"/>
      <c r="AK6" s="244"/>
      <c r="AL6" s="6"/>
      <c r="AM6" s="16"/>
      <c r="AN6" s="16"/>
      <c r="AO6" s="16"/>
      <c r="AP6" s="16"/>
      <c r="AQ6" s="16"/>
      <c r="AR6" s="16"/>
      <c r="AS6" s="16"/>
      <c r="AT6" s="16"/>
    </row>
    <row r="7" spans="1:46" s="15" customFormat="1" ht="25.5" customHeight="1" x14ac:dyDescent="0.2">
      <c r="A7" s="240"/>
      <c r="B7" s="215" t="s">
        <v>202</v>
      </c>
      <c r="C7" s="216" t="s">
        <v>193</v>
      </c>
      <c r="D7" s="216" t="s">
        <v>192</v>
      </c>
      <c r="E7" s="216" t="s">
        <v>191</v>
      </c>
      <c r="F7" s="216" t="s">
        <v>188</v>
      </c>
      <c r="G7" s="216" t="s">
        <v>184</v>
      </c>
      <c r="H7" s="216" t="s">
        <v>181</v>
      </c>
      <c r="I7" s="216" t="s">
        <v>178</v>
      </c>
      <c r="J7" s="216" t="s">
        <v>173</v>
      </c>
      <c r="K7" s="213" t="s">
        <v>171</v>
      </c>
      <c r="L7" s="214" t="s">
        <v>168</v>
      </c>
      <c r="M7" s="212" t="s">
        <v>164</v>
      </c>
      <c r="N7" s="211" t="s">
        <v>162</v>
      </c>
      <c r="O7" s="210" t="s">
        <v>160</v>
      </c>
      <c r="P7" s="187" t="s">
        <v>158</v>
      </c>
      <c r="Q7" s="208" t="s">
        <v>155</v>
      </c>
      <c r="R7" s="206" t="s">
        <v>151</v>
      </c>
      <c r="S7" s="204" t="s">
        <v>149</v>
      </c>
      <c r="T7" s="202" t="s">
        <v>148</v>
      </c>
      <c r="U7" s="200" t="s">
        <v>144</v>
      </c>
      <c r="V7" s="198" t="s">
        <v>143</v>
      </c>
      <c r="W7" s="196" t="s">
        <v>134</v>
      </c>
      <c r="X7" s="188" t="s">
        <v>132</v>
      </c>
      <c r="Y7" s="187" t="s">
        <v>131</v>
      </c>
      <c r="Z7" s="168" t="s">
        <v>128</v>
      </c>
      <c r="AA7" s="167" t="s">
        <v>124</v>
      </c>
      <c r="AB7" s="164" t="s">
        <v>121</v>
      </c>
      <c r="AC7" s="161" t="s">
        <v>115</v>
      </c>
      <c r="AD7" s="160" t="s">
        <v>113</v>
      </c>
      <c r="AE7" s="139" t="s">
        <v>108</v>
      </c>
      <c r="AF7" s="115" t="s">
        <v>94</v>
      </c>
      <c r="AG7" s="114" t="s">
        <v>71</v>
      </c>
      <c r="AH7" s="114" t="s">
        <v>70</v>
      </c>
      <c r="AI7" s="114" t="s">
        <v>60</v>
      </c>
      <c r="AJ7" s="114" t="s">
        <v>44</v>
      </c>
      <c r="AK7" s="114" t="s">
        <v>61</v>
      </c>
      <c r="AL7" s="16"/>
      <c r="AM7" s="16"/>
      <c r="AN7" s="16"/>
      <c r="AO7" s="16"/>
      <c r="AP7" s="16"/>
      <c r="AQ7" s="16"/>
      <c r="AR7" s="16"/>
      <c r="AS7" s="16"/>
      <c r="AT7" s="16"/>
    </row>
    <row r="8" spans="1:46" s="15" customFormat="1" ht="12.75" x14ac:dyDescent="0.2">
      <c r="A8" s="217" t="s">
        <v>203</v>
      </c>
      <c r="B8" s="246">
        <v>71</v>
      </c>
      <c r="C8" s="131"/>
      <c r="D8" s="131"/>
      <c r="E8" s="131"/>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35"/>
      <c r="AK8" s="35"/>
      <c r="AL8" s="16"/>
      <c r="AM8" s="16"/>
      <c r="AN8" s="16"/>
      <c r="AO8" s="16"/>
      <c r="AP8" s="16"/>
      <c r="AQ8" s="16"/>
      <c r="AR8" s="16"/>
      <c r="AS8" s="16"/>
      <c r="AT8" s="16"/>
    </row>
    <row r="9" spans="1:46" s="15" customFormat="1" ht="12.75" x14ac:dyDescent="0.2">
      <c r="A9" s="217" t="s">
        <v>189</v>
      </c>
      <c r="B9" s="170">
        <v>464</v>
      </c>
      <c r="C9" s="170">
        <v>313</v>
      </c>
      <c r="D9" s="170">
        <v>229</v>
      </c>
      <c r="E9" s="170">
        <v>157</v>
      </c>
      <c r="F9" s="170">
        <v>97</v>
      </c>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35"/>
      <c r="AK9" s="35"/>
      <c r="AL9" s="16"/>
      <c r="AM9" s="16"/>
      <c r="AN9" s="16"/>
      <c r="AO9" s="16"/>
      <c r="AP9" s="16"/>
      <c r="AQ9" s="16"/>
      <c r="AR9" s="16"/>
      <c r="AS9" s="16"/>
      <c r="AT9" s="16"/>
    </row>
    <row r="10" spans="1:46" s="15" customFormat="1" ht="12.75" x14ac:dyDescent="0.2">
      <c r="A10" s="132" t="s">
        <v>172</v>
      </c>
      <c r="B10" s="170">
        <v>1847</v>
      </c>
      <c r="C10" s="170">
        <v>1640</v>
      </c>
      <c r="D10" s="170">
        <v>1451</v>
      </c>
      <c r="E10" s="170">
        <v>1270</v>
      </c>
      <c r="F10" s="170">
        <v>906</v>
      </c>
      <c r="G10" s="170">
        <v>481</v>
      </c>
      <c r="H10" s="170">
        <v>371</v>
      </c>
      <c r="I10" s="170">
        <v>271</v>
      </c>
      <c r="J10" s="170">
        <v>155</v>
      </c>
      <c r="K10" s="170">
        <v>32</v>
      </c>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35"/>
      <c r="AK10" s="35"/>
      <c r="AL10" s="16"/>
      <c r="AM10" s="16"/>
      <c r="AN10" s="16"/>
      <c r="AO10" s="16"/>
      <c r="AP10" s="16"/>
      <c r="AQ10" s="16"/>
      <c r="AR10" s="16"/>
      <c r="AS10" s="16"/>
      <c r="AT10" s="16"/>
    </row>
    <row r="11" spans="1:46" s="15" customFormat="1" ht="12.75" x14ac:dyDescent="0.2">
      <c r="A11" s="132" t="s">
        <v>159</v>
      </c>
      <c r="B11" s="135">
        <v>3228</v>
      </c>
      <c r="C11" s="135">
        <v>3142</v>
      </c>
      <c r="D11" s="135">
        <v>3047</v>
      </c>
      <c r="E11" s="135">
        <v>2932</v>
      </c>
      <c r="F11" s="135">
        <v>2666</v>
      </c>
      <c r="G11" s="135">
        <v>2148</v>
      </c>
      <c r="H11" s="135">
        <v>1943</v>
      </c>
      <c r="I11" s="135">
        <v>1665</v>
      </c>
      <c r="J11" s="135">
        <v>1260</v>
      </c>
      <c r="K11" s="135">
        <v>998</v>
      </c>
      <c r="L11" s="135">
        <v>804</v>
      </c>
      <c r="M11" s="135">
        <v>573</v>
      </c>
      <c r="N11" s="135">
        <v>461</v>
      </c>
      <c r="O11" s="135">
        <v>244</v>
      </c>
      <c r="P11" s="135">
        <v>166</v>
      </c>
      <c r="Q11" s="131"/>
      <c r="R11" s="131"/>
      <c r="S11" s="131"/>
      <c r="T11" s="131"/>
      <c r="U11" s="131"/>
      <c r="V11" s="131"/>
      <c r="W11" s="131"/>
      <c r="X11" s="131"/>
      <c r="Y11" s="131"/>
      <c r="Z11" s="131"/>
      <c r="AA11" s="131"/>
      <c r="AB11" s="131"/>
      <c r="AC11" s="131"/>
      <c r="AD11" s="131"/>
      <c r="AE11" s="131"/>
      <c r="AF11" s="131"/>
      <c r="AG11" s="131"/>
      <c r="AH11" s="131"/>
      <c r="AI11" s="131"/>
      <c r="AJ11" s="35"/>
      <c r="AK11" s="35"/>
      <c r="AL11" s="16"/>
      <c r="AM11" s="16"/>
      <c r="AN11" s="16"/>
      <c r="AO11" s="16"/>
      <c r="AP11" s="16"/>
      <c r="AQ11" s="16"/>
      <c r="AR11" s="16"/>
      <c r="AS11" s="16"/>
      <c r="AT11" s="16"/>
    </row>
    <row r="12" spans="1:46" s="15" customFormat="1" ht="12.75" x14ac:dyDescent="0.2">
      <c r="A12" s="132" t="s">
        <v>145</v>
      </c>
      <c r="B12" s="170">
        <v>4345</v>
      </c>
      <c r="C12" s="170">
        <v>4306</v>
      </c>
      <c r="D12" s="170">
        <v>4279</v>
      </c>
      <c r="E12" s="170">
        <v>4240</v>
      </c>
      <c r="F12" s="170">
        <v>4138</v>
      </c>
      <c r="G12" s="170">
        <v>3904</v>
      </c>
      <c r="H12" s="170">
        <v>3834</v>
      </c>
      <c r="I12" s="170">
        <v>3697</v>
      </c>
      <c r="J12" s="170">
        <v>3502</v>
      </c>
      <c r="K12" s="170">
        <v>3357</v>
      </c>
      <c r="L12" s="170">
        <v>3114</v>
      </c>
      <c r="M12" s="170">
        <v>2777</v>
      </c>
      <c r="N12" s="170">
        <v>2548</v>
      </c>
      <c r="O12" s="170">
        <v>1789</v>
      </c>
      <c r="P12" s="170">
        <v>1355</v>
      </c>
      <c r="Q12" s="170">
        <v>851</v>
      </c>
      <c r="R12" s="170">
        <v>588</v>
      </c>
      <c r="S12" s="170">
        <v>402</v>
      </c>
      <c r="T12" s="170">
        <v>299</v>
      </c>
      <c r="U12" s="170">
        <v>209</v>
      </c>
      <c r="V12" s="131"/>
      <c r="W12" s="131"/>
      <c r="X12" s="131"/>
      <c r="Y12" s="131"/>
      <c r="Z12" s="131"/>
      <c r="AA12" s="131"/>
      <c r="AB12" s="131"/>
      <c r="AC12" s="131"/>
      <c r="AD12" s="131"/>
      <c r="AE12" s="131"/>
      <c r="AF12" s="131"/>
      <c r="AG12" s="131"/>
      <c r="AH12" s="131"/>
      <c r="AI12" s="131"/>
      <c r="AJ12" s="35"/>
      <c r="AK12" s="35"/>
      <c r="AL12" s="16"/>
      <c r="AM12" s="16"/>
      <c r="AN12" s="16"/>
      <c r="AO12" s="16"/>
      <c r="AP12" s="16"/>
      <c r="AQ12" s="16"/>
      <c r="AR12" s="16"/>
      <c r="AS12" s="16"/>
      <c r="AT12" s="16"/>
    </row>
    <row r="13" spans="1:46" s="15" customFormat="1" ht="12.75" x14ac:dyDescent="0.2">
      <c r="A13" s="132" t="s">
        <v>130</v>
      </c>
      <c r="B13" s="170">
        <v>5681</v>
      </c>
      <c r="C13" s="170">
        <v>5670</v>
      </c>
      <c r="D13" s="170">
        <v>5658</v>
      </c>
      <c r="E13" s="170">
        <v>5637</v>
      </c>
      <c r="F13" s="170">
        <v>5577</v>
      </c>
      <c r="G13" s="170">
        <v>5445</v>
      </c>
      <c r="H13" s="170">
        <v>5396</v>
      </c>
      <c r="I13" s="170">
        <v>5340</v>
      </c>
      <c r="J13" s="170">
        <v>5192</v>
      </c>
      <c r="K13" s="170">
        <v>5111</v>
      </c>
      <c r="L13" s="170">
        <v>4996</v>
      </c>
      <c r="M13" s="170">
        <v>4878</v>
      </c>
      <c r="N13" s="170">
        <v>4683</v>
      </c>
      <c r="O13" s="170">
        <v>4280</v>
      </c>
      <c r="P13" s="170">
        <v>4077</v>
      </c>
      <c r="Q13" s="170">
        <v>3552</v>
      </c>
      <c r="R13" s="170">
        <v>3116</v>
      </c>
      <c r="S13" s="170">
        <v>2445</v>
      </c>
      <c r="T13" s="170">
        <v>1975</v>
      </c>
      <c r="U13" s="170">
        <v>1474</v>
      </c>
      <c r="V13" s="170">
        <v>1163</v>
      </c>
      <c r="W13" s="170">
        <v>536</v>
      </c>
      <c r="X13" s="170">
        <v>322</v>
      </c>
      <c r="Y13" s="170">
        <v>222</v>
      </c>
      <c r="Z13" s="131"/>
      <c r="AA13" s="131"/>
      <c r="AB13" s="131"/>
      <c r="AC13" s="131"/>
      <c r="AD13" s="131"/>
      <c r="AE13" s="131"/>
      <c r="AF13" s="131"/>
      <c r="AG13" s="131"/>
      <c r="AH13" s="131"/>
      <c r="AI13" s="131"/>
      <c r="AJ13" s="35"/>
      <c r="AK13" s="35"/>
      <c r="AL13" s="16"/>
      <c r="AM13" s="16"/>
      <c r="AN13" s="16"/>
      <c r="AO13" s="16"/>
      <c r="AP13" s="16"/>
      <c r="AQ13" s="16"/>
      <c r="AR13" s="16"/>
      <c r="AS13" s="16"/>
      <c r="AT13" s="16"/>
    </row>
    <row r="14" spans="1:46" s="15" customFormat="1" ht="12.75" x14ac:dyDescent="0.2">
      <c r="A14" s="132" t="s">
        <v>118</v>
      </c>
      <c r="B14" s="170">
        <v>6820</v>
      </c>
      <c r="C14" s="170">
        <v>6804</v>
      </c>
      <c r="D14" s="170">
        <v>6789</v>
      </c>
      <c r="E14" s="170">
        <v>6779</v>
      </c>
      <c r="F14" s="170">
        <v>6752</v>
      </c>
      <c r="G14" s="170">
        <v>6666</v>
      </c>
      <c r="H14" s="170">
        <v>6647</v>
      </c>
      <c r="I14" s="170">
        <v>6615</v>
      </c>
      <c r="J14" s="170">
        <v>6501</v>
      </c>
      <c r="K14" s="170">
        <v>6445</v>
      </c>
      <c r="L14" s="170">
        <v>6388</v>
      </c>
      <c r="M14" s="170">
        <v>6314</v>
      </c>
      <c r="N14" s="170">
        <v>6142</v>
      </c>
      <c r="O14" s="170">
        <v>5946</v>
      </c>
      <c r="P14" s="170">
        <v>5834</v>
      </c>
      <c r="Q14" s="170">
        <v>5673</v>
      </c>
      <c r="R14" s="170">
        <v>5448</v>
      </c>
      <c r="S14" s="170">
        <v>5127</v>
      </c>
      <c r="T14" s="170">
        <v>4751</v>
      </c>
      <c r="U14" s="170">
        <v>4278</v>
      </c>
      <c r="V14" s="170">
        <v>4025</v>
      </c>
      <c r="W14" s="170">
        <v>2776</v>
      </c>
      <c r="X14" s="170">
        <v>2251</v>
      </c>
      <c r="Y14" s="170">
        <v>1688</v>
      </c>
      <c r="Z14" s="170">
        <v>1180</v>
      </c>
      <c r="AA14" s="170">
        <v>793</v>
      </c>
      <c r="AB14" s="135" t="s">
        <v>123</v>
      </c>
      <c r="AC14" s="135" t="s">
        <v>117</v>
      </c>
      <c r="AD14" s="131"/>
      <c r="AE14" s="131"/>
      <c r="AF14" s="131"/>
      <c r="AG14" s="131"/>
      <c r="AH14" s="131"/>
      <c r="AI14" s="131"/>
      <c r="AJ14" s="35"/>
      <c r="AK14" s="35"/>
      <c r="AL14" s="16"/>
      <c r="AM14" s="16"/>
      <c r="AN14" s="16"/>
      <c r="AO14" s="16"/>
      <c r="AP14" s="16"/>
      <c r="AQ14" s="16"/>
      <c r="AR14" s="16"/>
      <c r="AS14" s="16"/>
      <c r="AT14" s="16"/>
    </row>
    <row r="15" spans="1:46" s="15" customFormat="1" ht="12.75" x14ac:dyDescent="0.2">
      <c r="A15" s="132" t="s">
        <v>95</v>
      </c>
      <c r="B15" s="170">
        <v>8856</v>
      </c>
      <c r="C15" s="170">
        <v>8851</v>
      </c>
      <c r="D15" s="170">
        <v>8843</v>
      </c>
      <c r="E15" s="170">
        <v>8835</v>
      </c>
      <c r="F15" s="170">
        <v>8814</v>
      </c>
      <c r="G15" s="170">
        <v>8772</v>
      </c>
      <c r="H15" s="170">
        <v>8753</v>
      </c>
      <c r="I15" s="170">
        <v>8723</v>
      </c>
      <c r="J15" s="170">
        <v>8633</v>
      </c>
      <c r="K15" s="170">
        <v>8602</v>
      </c>
      <c r="L15" s="170">
        <v>8543</v>
      </c>
      <c r="M15" s="170">
        <v>8515</v>
      </c>
      <c r="N15" s="170">
        <v>8407</v>
      </c>
      <c r="O15" s="170">
        <v>8211</v>
      </c>
      <c r="P15" s="170">
        <v>8163</v>
      </c>
      <c r="Q15" s="170">
        <v>8089</v>
      </c>
      <c r="R15" s="170">
        <v>7991</v>
      </c>
      <c r="S15" s="170">
        <v>7754</v>
      </c>
      <c r="T15" s="170">
        <v>7630</v>
      </c>
      <c r="U15" s="170">
        <v>7453</v>
      </c>
      <c r="V15" s="170">
        <v>7322</v>
      </c>
      <c r="W15" s="170">
        <v>6631</v>
      </c>
      <c r="X15" s="170">
        <v>6334</v>
      </c>
      <c r="Y15" s="170">
        <v>5786</v>
      </c>
      <c r="Z15" s="170">
        <v>5370</v>
      </c>
      <c r="AA15" s="170">
        <v>4582</v>
      </c>
      <c r="AB15" s="135" t="s">
        <v>122</v>
      </c>
      <c r="AC15" s="135" t="s">
        <v>116</v>
      </c>
      <c r="AD15" s="135">
        <v>1915</v>
      </c>
      <c r="AE15" s="135">
        <v>1207</v>
      </c>
      <c r="AF15" s="135" t="s">
        <v>96</v>
      </c>
      <c r="AG15" s="131"/>
      <c r="AH15" s="131"/>
      <c r="AI15" s="131"/>
      <c r="AJ15" s="35"/>
      <c r="AK15" s="35"/>
      <c r="AL15" s="16"/>
      <c r="AM15" s="16"/>
      <c r="AN15" s="16"/>
      <c r="AO15" s="16"/>
      <c r="AP15" s="16"/>
    </row>
    <row r="16" spans="1:46" s="15" customFormat="1" ht="12.75" x14ac:dyDescent="0.2">
      <c r="A16" s="31" t="s">
        <v>45</v>
      </c>
      <c r="B16" s="31">
        <v>10808</v>
      </c>
      <c r="C16" s="31">
        <v>10802</v>
      </c>
      <c r="D16" s="31">
        <v>10788</v>
      </c>
      <c r="E16" s="31">
        <v>10782</v>
      </c>
      <c r="F16" s="31">
        <v>10774</v>
      </c>
      <c r="G16" s="31">
        <v>10747</v>
      </c>
      <c r="H16" s="31">
        <v>10740</v>
      </c>
      <c r="I16" s="31">
        <v>10719</v>
      </c>
      <c r="J16" s="31">
        <v>10660</v>
      </c>
      <c r="K16" s="31">
        <v>10620</v>
      </c>
      <c r="L16" s="31">
        <v>10591</v>
      </c>
      <c r="M16" s="31">
        <v>10567</v>
      </c>
      <c r="N16" s="31">
        <v>10492</v>
      </c>
      <c r="O16" s="31">
        <v>10350</v>
      </c>
      <c r="P16" s="31">
        <v>10311</v>
      </c>
      <c r="Q16" s="31">
        <v>10262</v>
      </c>
      <c r="R16" s="31">
        <v>10197</v>
      </c>
      <c r="S16" s="31">
        <v>10003</v>
      </c>
      <c r="T16" s="31">
        <v>9938</v>
      </c>
      <c r="U16" s="31">
        <v>9869</v>
      </c>
      <c r="V16" s="31">
        <v>9779</v>
      </c>
      <c r="W16" s="31">
        <v>9503</v>
      </c>
      <c r="X16" s="31">
        <v>9340</v>
      </c>
      <c r="Y16" s="31">
        <v>9101</v>
      </c>
      <c r="Z16" s="31">
        <v>8930</v>
      </c>
      <c r="AA16" s="136">
        <v>8618</v>
      </c>
      <c r="AB16" s="136">
        <v>7602</v>
      </c>
      <c r="AC16" s="136">
        <v>7129</v>
      </c>
      <c r="AD16" s="136">
        <v>6764</v>
      </c>
      <c r="AE16" s="136">
        <v>5555</v>
      </c>
      <c r="AF16" s="136">
        <v>2943</v>
      </c>
      <c r="AG16" s="31">
        <v>2311</v>
      </c>
      <c r="AH16" s="31">
        <v>1757</v>
      </c>
      <c r="AI16" s="31"/>
      <c r="AJ16" s="35"/>
      <c r="AK16" s="35"/>
      <c r="AL16" s="16"/>
      <c r="AM16" s="16"/>
      <c r="AN16" s="16"/>
      <c r="AO16" s="16"/>
      <c r="AP16" s="16"/>
    </row>
    <row r="17" spans="1:48" s="15" customFormat="1" ht="12.75" x14ac:dyDescent="0.2">
      <c r="A17" s="31" t="s">
        <v>38</v>
      </c>
      <c r="B17" s="31">
        <v>11718</v>
      </c>
      <c r="C17" s="31">
        <v>11714</v>
      </c>
      <c r="D17" s="31">
        <v>11705</v>
      </c>
      <c r="E17" s="31">
        <v>11697</v>
      </c>
      <c r="F17" s="31">
        <v>11691</v>
      </c>
      <c r="G17" s="31">
        <v>11670</v>
      </c>
      <c r="H17" s="31">
        <v>11665</v>
      </c>
      <c r="I17" s="31">
        <v>11649</v>
      </c>
      <c r="J17" s="31">
        <v>11629</v>
      </c>
      <c r="K17" s="31">
        <v>11598</v>
      </c>
      <c r="L17" s="31">
        <v>11575</v>
      </c>
      <c r="M17" s="31">
        <v>11563</v>
      </c>
      <c r="N17" s="31">
        <v>11502</v>
      </c>
      <c r="O17" s="31">
        <v>11448</v>
      </c>
      <c r="P17" s="31">
        <v>11428</v>
      </c>
      <c r="Q17" s="31">
        <v>11389</v>
      </c>
      <c r="R17" s="31">
        <v>11357</v>
      </c>
      <c r="S17" s="31">
        <v>11202</v>
      </c>
      <c r="T17" s="31">
        <v>11170</v>
      </c>
      <c r="U17" s="31">
        <v>11116</v>
      </c>
      <c r="V17" s="31">
        <v>10969</v>
      </c>
      <c r="W17" s="31">
        <v>10779</v>
      </c>
      <c r="X17" s="31">
        <v>10568</v>
      </c>
      <c r="Y17" s="31">
        <v>10467</v>
      </c>
      <c r="Z17" s="31">
        <v>10327</v>
      </c>
      <c r="AA17" s="136">
        <v>10202</v>
      </c>
      <c r="AB17" s="136">
        <v>9706</v>
      </c>
      <c r="AC17" s="136">
        <v>9541</v>
      </c>
      <c r="AD17" s="136">
        <v>9359</v>
      </c>
      <c r="AE17" s="136">
        <v>8771</v>
      </c>
      <c r="AF17" s="136">
        <v>7069</v>
      </c>
      <c r="AG17" s="31">
        <v>6464</v>
      </c>
      <c r="AH17" s="31">
        <v>5484</v>
      </c>
      <c r="AI17" s="31">
        <v>1635</v>
      </c>
      <c r="AJ17" s="34">
        <v>631</v>
      </c>
      <c r="AK17" s="34"/>
      <c r="AL17" s="16"/>
      <c r="AM17" s="16"/>
      <c r="AN17" s="16"/>
      <c r="AO17" s="16"/>
      <c r="AP17" s="16"/>
    </row>
    <row r="18" spans="1:48" s="15" customFormat="1" ht="12.75" x14ac:dyDescent="0.2">
      <c r="A18" s="31" t="s">
        <v>37</v>
      </c>
      <c r="B18" s="31">
        <v>14144</v>
      </c>
      <c r="C18" s="31">
        <v>14143</v>
      </c>
      <c r="D18" s="31">
        <v>14133</v>
      </c>
      <c r="E18" s="31">
        <v>14127</v>
      </c>
      <c r="F18" s="31">
        <v>14121</v>
      </c>
      <c r="G18" s="31">
        <v>14103</v>
      </c>
      <c r="H18" s="31">
        <v>14095</v>
      </c>
      <c r="I18" s="31">
        <v>14090</v>
      </c>
      <c r="J18" s="31">
        <v>14072</v>
      </c>
      <c r="K18" s="31">
        <v>14062</v>
      </c>
      <c r="L18" s="31">
        <v>14051</v>
      </c>
      <c r="M18" s="31">
        <v>14039</v>
      </c>
      <c r="N18" s="31">
        <v>14017</v>
      </c>
      <c r="O18" s="31">
        <v>13978</v>
      </c>
      <c r="P18" s="31">
        <v>13962</v>
      </c>
      <c r="Q18" s="31">
        <v>13922</v>
      </c>
      <c r="R18" s="31">
        <v>13901</v>
      </c>
      <c r="S18" s="31">
        <v>13846</v>
      </c>
      <c r="T18" s="31">
        <v>13824</v>
      </c>
      <c r="U18" s="31">
        <v>13793</v>
      </c>
      <c r="V18" s="31">
        <v>13685</v>
      </c>
      <c r="W18" s="31">
        <v>13556</v>
      </c>
      <c r="X18" s="31">
        <v>13346</v>
      </c>
      <c r="Y18" s="31">
        <v>13263</v>
      </c>
      <c r="Z18" s="31">
        <v>13208</v>
      </c>
      <c r="AA18" s="136">
        <v>13146</v>
      </c>
      <c r="AB18" s="136">
        <v>12663</v>
      </c>
      <c r="AC18" s="136">
        <v>12566</v>
      </c>
      <c r="AD18" s="136">
        <v>12457</v>
      </c>
      <c r="AE18" s="136">
        <v>11731</v>
      </c>
      <c r="AF18" s="136">
        <v>11049</v>
      </c>
      <c r="AG18" s="31">
        <v>10760</v>
      </c>
      <c r="AH18" s="31">
        <v>10115</v>
      </c>
      <c r="AI18" s="31">
        <v>7875</v>
      </c>
      <c r="AJ18" s="34">
        <v>6692</v>
      </c>
      <c r="AK18" s="34">
        <v>2167</v>
      </c>
      <c r="AL18" s="16"/>
      <c r="AM18" s="16"/>
      <c r="AN18" s="16"/>
      <c r="AO18" s="16"/>
      <c r="AP18" s="16"/>
    </row>
    <row r="19" spans="1:48" s="15" customFormat="1" ht="12.75" x14ac:dyDescent="0.2">
      <c r="A19" s="31" t="s">
        <v>36</v>
      </c>
      <c r="B19" s="31">
        <v>16374</v>
      </c>
      <c r="C19" s="31">
        <v>16373</v>
      </c>
      <c r="D19" s="31">
        <v>16370</v>
      </c>
      <c r="E19" s="31">
        <v>16368</v>
      </c>
      <c r="F19" s="31">
        <v>16357</v>
      </c>
      <c r="G19" s="31">
        <v>16350</v>
      </c>
      <c r="H19" s="31">
        <v>16346</v>
      </c>
      <c r="I19" s="31">
        <v>16343</v>
      </c>
      <c r="J19" s="31">
        <v>16326</v>
      </c>
      <c r="K19" s="31">
        <v>16315</v>
      </c>
      <c r="L19" s="31">
        <v>16309</v>
      </c>
      <c r="M19" s="31">
        <v>16293</v>
      </c>
      <c r="N19" s="31">
        <v>16270</v>
      </c>
      <c r="O19" s="31">
        <v>16246</v>
      </c>
      <c r="P19" s="31">
        <v>16229</v>
      </c>
      <c r="Q19" s="31">
        <v>16207</v>
      </c>
      <c r="R19" s="31">
        <v>16192</v>
      </c>
      <c r="S19" s="31">
        <v>16153</v>
      </c>
      <c r="T19" s="31">
        <v>16127</v>
      </c>
      <c r="U19" s="31">
        <v>16095</v>
      </c>
      <c r="V19" s="31">
        <v>16042</v>
      </c>
      <c r="W19" s="31">
        <v>15954</v>
      </c>
      <c r="X19" s="31">
        <v>15869</v>
      </c>
      <c r="Y19" s="31">
        <v>15823</v>
      </c>
      <c r="Z19" s="31">
        <v>15787</v>
      </c>
      <c r="AA19" s="136">
        <v>15739</v>
      </c>
      <c r="AB19" s="136">
        <v>15443</v>
      </c>
      <c r="AC19" s="136">
        <v>15398</v>
      </c>
      <c r="AD19" s="136">
        <v>15311</v>
      </c>
      <c r="AE19" s="136">
        <v>14693</v>
      </c>
      <c r="AF19" s="136">
        <v>14243</v>
      </c>
      <c r="AG19" s="31">
        <v>14077</v>
      </c>
      <c r="AH19" s="31">
        <v>13635</v>
      </c>
      <c r="AI19" s="31">
        <v>12556</v>
      </c>
      <c r="AJ19" s="34">
        <v>12037</v>
      </c>
      <c r="AK19" s="34">
        <v>9333</v>
      </c>
      <c r="AL19" s="16"/>
      <c r="AM19" s="16"/>
      <c r="AN19" s="16"/>
      <c r="AO19" s="16"/>
      <c r="AP19" s="16"/>
    </row>
    <row r="20" spans="1:48" s="15" customFormat="1" ht="12.75" x14ac:dyDescent="0.2">
      <c r="A20" s="31" t="s">
        <v>35</v>
      </c>
      <c r="B20" s="31">
        <v>15719</v>
      </c>
      <c r="C20" s="31">
        <v>15718</v>
      </c>
      <c r="D20" s="31">
        <v>15712</v>
      </c>
      <c r="E20" s="31">
        <v>15716</v>
      </c>
      <c r="F20" s="31">
        <v>15711</v>
      </c>
      <c r="G20" s="31">
        <v>15698</v>
      </c>
      <c r="H20" s="31">
        <v>15695</v>
      </c>
      <c r="I20" s="31">
        <v>15693</v>
      </c>
      <c r="J20" s="31">
        <v>15681</v>
      </c>
      <c r="K20" s="31">
        <v>15676</v>
      </c>
      <c r="L20" s="31">
        <v>15670</v>
      </c>
      <c r="M20" s="31">
        <v>15661</v>
      </c>
      <c r="N20" s="31">
        <v>15652</v>
      </c>
      <c r="O20" s="31">
        <v>15641</v>
      </c>
      <c r="P20" s="31">
        <v>15631</v>
      </c>
      <c r="Q20" s="31">
        <v>15610</v>
      </c>
      <c r="R20" s="31">
        <v>15592</v>
      </c>
      <c r="S20" s="31">
        <v>15569</v>
      </c>
      <c r="T20" s="31">
        <v>15559</v>
      </c>
      <c r="U20" s="31">
        <v>15543</v>
      </c>
      <c r="V20" s="31">
        <v>15505</v>
      </c>
      <c r="W20" s="31">
        <v>15465</v>
      </c>
      <c r="X20" s="31">
        <v>15438</v>
      </c>
      <c r="Y20" s="31">
        <v>15381</v>
      </c>
      <c r="Z20" s="31">
        <v>15347</v>
      </c>
      <c r="AA20" s="136">
        <v>15320</v>
      </c>
      <c r="AB20" s="136">
        <v>15184</v>
      </c>
      <c r="AC20" s="136">
        <v>15143</v>
      </c>
      <c r="AD20" s="136">
        <v>15031</v>
      </c>
      <c r="AE20" s="136">
        <v>14536</v>
      </c>
      <c r="AF20" s="136">
        <v>14361</v>
      </c>
      <c r="AG20" s="31">
        <v>14287</v>
      </c>
      <c r="AH20" s="31">
        <v>13883</v>
      </c>
      <c r="AI20" s="31">
        <v>13261</v>
      </c>
      <c r="AJ20" s="34">
        <v>12986</v>
      </c>
      <c r="AK20" s="34">
        <v>11864</v>
      </c>
      <c r="AL20" s="16"/>
      <c r="AM20" s="16"/>
      <c r="AN20" s="16"/>
      <c r="AO20" s="16"/>
      <c r="AP20" s="16"/>
    </row>
    <row r="21" spans="1:48" s="15" customFormat="1" ht="12.75" x14ac:dyDescent="0.2">
      <c r="A21" s="31" t="s">
        <v>34</v>
      </c>
      <c r="B21" s="31">
        <v>9521</v>
      </c>
      <c r="C21" s="31">
        <v>9518</v>
      </c>
      <c r="D21" s="31">
        <v>9516</v>
      </c>
      <c r="E21" s="31">
        <v>9514</v>
      </c>
      <c r="F21" s="31">
        <v>9515</v>
      </c>
      <c r="G21" s="31">
        <v>9504</v>
      </c>
      <c r="H21" s="31">
        <v>9502</v>
      </c>
      <c r="I21" s="31">
        <v>9499</v>
      </c>
      <c r="J21" s="31">
        <v>9491</v>
      </c>
      <c r="K21" s="31">
        <v>9490</v>
      </c>
      <c r="L21" s="31">
        <v>9490</v>
      </c>
      <c r="M21" s="31">
        <v>9487</v>
      </c>
      <c r="N21" s="31">
        <v>9482</v>
      </c>
      <c r="O21" s="31">
        <v>9478</v>
      </c>
      <c r="P21" s="31">
        <v>9468</v>
      </c>
      <c r="Q21" s="31">
        <v>9462</v>
      </c>
      <c r="R21" s="31">
        <v>9452</v>
      </c>
      <c r="S21" s="31">
        <v>9437</v>
      </c>
      <c r="T21" s="31">
        <v>9432</v>
      </c>
      <c r="U21" s="31">
        <v>9429</v>
      </c>
      <c r="V21" s="31">
        <v>9412</v>
      </c>
      <c r="W21" s="31">
        <v>9395</v>
      </c>
      <c r="X21" s="31">
        <v>9389</v>
      </c>
      <c r="Y21" s="31">
        <v>9370</v>
      </c>
      <c r="Z21" s="31">
        <v>9362</v>
      </c>
      <c r="AA21" s="136">
        <v>9345</v>
      </c>
      <c r="AB21" s="136">
        <v>9296</v>
      </c>
      <c r="AC21" s="136">
        <v>9279</v>
      </c>
      <c r="AD21" s="136">
        <v>9215</v>
      </c>
      <c r="AE21" s="136">
        <v>8974</v>
      </c>
      <c r="AF21" s="136">
        <v>8921</v>
      </c>
      <c r="AG21" s="31">
        <v>8893</v>
      </c>
      <c r="AH21" s="31">
        <v>8662</v>
      </c>
      <c r="AI21" s="31">
        <v>8437</v>
      </c>
      <c r="AJ21" s="34">
        <v>8333</v>
      </c>
      <c r="AK21" s="34">
        <v>7932</v>
      </c>
      <c r="AL21" s="16"/>
      <c r="AM21" s="16"/>
      <c r="AN21" s="16"/>
      <c r="AO21" s="16"/>
      <c r="AP21" s="16"/>
    </row>
    <row r="22" spans="1:48" s="15" customFormat="1" ht="12.75" x14ac:dyDescent="0.2">
      <c r="A22" s="31" t="s">
        <v>33</v>
      </c>
      <c r="B22" s="31">
        <v>3058</v>
      </c>
      <c r="C22" s="31">
        <v>3058</v>
      </c>
      <c r="D22" s="31">
        <v>3058</v>
      </c>
      <c r="E22" s="31">
        <v>3058</v>
      </c>
      <c r="F22" s="31">
        <v>3057</v>
      </c>
      <c r="G22" s="31">
        <v>3052</v>
      </c>
      <c r="H22" s="31">
        <v>3051</v>
      </c>
      <c r="I22" s="31">
        <v>3047</v>
      </c>
      <c r="J22" s="31">
        <v>3045</v>
      </c>
      <c r="K22" s="31">
        <v>3043</v>
      </c>
      <c r="L22" s="31">
        <v>3041</v>
      </c>
      <c r="M22" s="31">
        <v>3040</v>
      </c>
      <c r="N22" s="31">
        <v>3040</v>
      </c>
      <c r="O22" s="31">
        <v>3038</v>
      </c>
      <c r="P22" s="31">
        <v>3037</v>
      </c>
      <c r="Q22" s="31">
        <v>3036</v>
      </c>
      <c r="R22" s="31">
        <v>3034</v>
      </c>
      <c r="S22" s="31">
        <v>3030</v>
      </c>
      <c r="T22" s="31">
        <v>3026</v>
      </c>
      <c r="U22" s="31">
        <v>3024</v>
      </c>
      <c r="V22" s="31">
        <v>3018</v>
      </c>
      <c r="W22" s="31">
        <v>3012</v>
      </c>
      <c r="X22" s="31">
        <v>3006</v>
      </c>
      <c r="Y22" s="31">
        <v>3002</v>
      </c>
      <c r="Z22" s="31">
        <v>3000</v>
      </c>
      <c r="AA22" s="136">
        <v>2997</v>
      </c>
      <c r="AB22" s="136">
        <v>2992</v>
      </c>
      <c r="AC22" s="136">
        <v>2989</v>
      </c>
      <c r="AD22" s="136">
        <v>2964</v>
      </c>
      <c r="AE22" s="136">
        <v>2918</v>
      </c>
      <c r="AF22" s="136">
        <v>2900</v>
      </c>
      <c r="AG22" s="31">
        <v>2897</v>
      </c>
      <c r="AH22" s="31">
        <v>2837</v>
      </c>
      <c r="AI22" s="31">
        <v>2771</v>
      </c>
      <c r="AJ22" s="34">
        <v>2751</v>
      </c>
      <c r="AK22" s="34">
        <v>2659</v>
      </c>
      <c r="AL22" s="16"/>
      <c r="AM22" s="16"/>
      <c r="AN22" s="16"/>
      <c r="AO22" s="16"/>
      <c r="AP22" s="16"/>
    </row>
    <row r="23" spans="1:48" s="15" customFormat="1" ht="12.75" x14ac:dyDescent="0.2">
      <c r="A23" s="31" t="s">
        <v>32</v>
      </c>
      <c r="B23" s="31">
        <v>553</v>
      </c>
      <c r="C23" s="31">
        <v>552</v>
      </c>
      <c r="D23" s="31">
        <v>552</v>
      </c>
      <c r="E23" s="31">
        <v>552</v>
      </c>
      <c r="F23" s="31">
        <v>552</v>
      </c>
      <c r="G23" s="31">
        <v>551</v>
      </c>
      <c r="H23" s="31">
        <v>549</v>
      </c>
      <c r="I23" s="31">
        <v>549</v>
      </c>
      <c r="J23" s="31">
        <v>548</v>
      </c>
      <c r="K23" s="31">
        <v>548</v>
      </c>
      <c r="L23" s="31">
        <v>548</v>
      </c>
      <c r="M23" s="31">
        <v>548</v>
      </c>
      <c r="N23" s="31">
        <v>548</v>
      </c>
      <c r="O23" s="31">
        <v>547</v>
      </c>
      <c r="P23" s="31">
        <v>547</v>
      </c>
      <c r="Q23" s="31">
        <v>547</v>
      </c>
      <c r="R23" s="31">
        <v>547</v>
      </c>
      <c r="S23" s="31">
        <v>546</v>
      </c>
      <c r="T23" s="31">
        <v>546</v>
      </c>
      <c r="U23" s="31">
        <v>545</v>
      </c>
      <c r="V23" s="31">
        <v>545</v>
      </c>
      <c r="W23" s="31">
        <v>544</v>
      </c>
      <c r="X23" s="31">
        <v>541</v>
      </c>
      <c r="Y23" s="31">
        <v>541</v>
      </c>
      <c r="Z23" s="31">
        <v>540</v>
      </c>
      <c r="AA23" s="136">
        <v>539</v>
      </c>
      <c r="AB23" s="136">
        <v>536</v>
      </c>
      <c r="AC23" s="136">
        <v>537</v>
      </c>
      <c r="AD23" s="136">
        <v>532</v>
      </c>
      <c r="AE23" s="136">
        <v>521</v>
      </c>
      <c r="AF23" s="136">
        <v>517</v>
      </c>
      <c r="AG23" s="31">
        <v>517</v>
      </c>
      <c r="AH23" s="31">
        <v>511</v>
      </c>
      <c r="AI23" s="31">
        <v>504</v>
      </c>
      <c r="AJ23" s="34">
        <v>499</v>
      </c>
      <c r="AK23" s="34">
        <v>487</v>
      </c>
      <c r="AL23" s="16"/>
      <c r="AM23" s="16"/>
      <c r="AN23" s="16"/>
      <c r="AO23" s="16"/>
      <c r="AP23" s="16"/>
    </row>
    <row r="24" spans="1:48" s="15" customFormat="1" ht="12.75" x14ac:dyDescent="0.2">
      <c r="A24" s="31" t="s">
        <v>31</v>
      </c>
      <c r="B24" s="31">
        <v>52</v>
      </c>
      <c r="C24" s="31">
        <v>52</v>
      </c>
      <c r="D24" s="31">
        <v>52</v>
      </c>
      <c r="E24" s="31">
        <v>52</v>
      </c>
      <c r="F24" s="31">
        <v>52</v>
      </c>
      <c r="G24" s="31">
        <v>52</v>
      </c>
      <c r="H24" s="31">
        <v>52</v>
      </c>
      <c r="I24" s="31">
        <v>52</v>
      </c>
      <c r="J24" s="31">
        <v>52</v>
      </c>
      <c r="K24" s="31">
        <v>52</v>
      </c>
      <c r="L24" s="31">
        <v>52</v>
      </c>
      <c r="M24" s="31">
        <v>52</v>
      </c>
      <c r="N24" s="31">
        <v>52</v>
      </c>
      <c r="O24" s="31">
        <v>52</v>
      </c>
      <c r="P24" s="31">
        <v>52</v>
      </c>
      <c r="Q24" s="31">
        <v>52</v>
      </c>
      <c r="R24" s="31">
        <v>52</v>
      </c>
      <c r="S24" s="31">
        <v>52</v>
      </c>
      <c r="T24" s="31">
        <v>52</v>
      </c>
      <c r="U24" s="31">
        <v>52</v>
      </c>
      <c r="V24" s="31">
        <v>52</v>
      </c>
      <c r="W24" s="31">
        <v>51</v>
      </c>
      <c r="X24" s="31">
        <v>51</v>
      </c>
      <c r="Y24" s="31">
        <v>51</v>
      </c>
      <c r="Z24" s="31">
        <v>51</v>
      </c>
      <c r="AA24" s="136">
        <v>51</v>
      </c>
      <c r="AB24" s="136">
        <v>51</v>
      </c>
      <c r="AC24" s="136">
        <v>51</v>
      </c>
      <c r="AD24" s="136">
        <v>51</v>
      </c>
      <c r="AE24" s="136">
        <v>51</v>
      </c>
      <c r="AF24" s="136">
        <v>51</v>
      </c>
      <c r="AG24" s="31">
        <v>51</v>
      </c>
      <c r="AH24" s="31">
        <v>51</v>
      </c>
      <c r="AI24" s="31">
        <v>50</v>
      </c>
      <c r="AJ24" s="34">
        <v>50</v>
      </c>
      <c r="AK24" s="34">
        <v>49</v>
      </c>
      <c r="AL24" s="16"/>
      <c r="AM24" s="16"/>
      <c r="AN24" s="16"/>
      <c r="AO24" s="16"/>
      <c r="AP24" s="16"/>
    </row>
    <row r="25" spans="1:48" s="15" customFormat="1" ht="12.75" x14ac:dyDescent="0.2">
      <c r="A25" s="31" t="s">
        <v>30</v>
      </c>
      <c r="B25" s="31">
        <v>33</v>
      </c>
      <c r="C25" s="31">
        <v>33</v>
      </c>
      <c r="D25" s="31">
        <v>33</v>
      </c>
      <c r="E25" s="31">
        <v>33</v>
      </c>
      <c r="F25" s="31">
        <v>33</v>
      </c>
      <c r="G25" s="31">
        <v>33</v>
      </c>
      <c r="H25" s="31">
        <v>33</v>
      </c>
      <c r="I25" s="31">
        <v>33</v>
      </c>
      <c r="J25" s="31">
        <v>32</v>
      </c>
      <c r="K25" s="31">
        <v>32</v>
      </c>
      <c r="L25" s="31">
        <v>32</v>
      </c>
      <c r="M25" s="31">
        <v>32</v>
      </c>
      <c r="N25" s="31">
        <v>32</v>
      </c>
      <c r="O25" s="31">
        <v>32</v>
      </c>
      <c r="P25" s="31">
        <v>32</v>
      </c>
      <c r="Q25" s="31">
        <v>32</v>
      </c>
      <c r="R25" s="31">
        <v>35</v>
      </c>
      <c r="S25" s="31">
        <v>32</v>
      </c>
      <c r="T25" s="31">
        <v>32</v>
      </c>
      <c r="U25" s="31">
        <v>32</v>
      </c>
      <c r="V25" s="31">
        <v>32</v>
      </c>
      <c r="W25" s="31">
        <v>32</v>
      </c>
      <c r="X25" s="31">
        <v>32</v>
      </c>
      <c r="Y25" s="31">
        <v>32</v>
      </c>
      <c r="Z25" s="31">
        <v>32</v>
      </c>
      <c r="AA25" s="136">
        <v>32</v>
      </c>
      <c r="AB25" s="136">
        <v>32</v>
      </c>
      <c r="AC25" s="136">
        <v>32</v>
      </c>
      <c r="AD25" s="136">
        <v>32</v>
      </c>
      <c r="AE25" s="136">
        <v>32</v>
      </c>
      <c r="AF25" s="136">
        <v>32</v>
      </c>
      <c r="AG25" s="31">
        <v>32</v>
      </c>
      <c r="AH25" s="31">
        <v>32</v>
      </c>
      <c r="AI25" s="31">
        <v>29</v>
      </c>
      <c r="AJ25" s="34">
        <v>29</v>
      </c>
      <c r="AK25" s="34">
        <v>25</v>
      </c>
      <c r="AL25" s="16"/>
      <c r="AM25" s="16"/>
      <c r="AN25" s="16"/>
      <c r="AO25" s="16"/>
      <c r="AP25" s="16"/>
    </row>
    <row r="26" spans="1:48" s="15" customFormat="1" ht="12.75" x14ac:dyDescent="0.2">
      <c r="A26" s="31" t="s">
        <v>29</v>
      </c>
      <c r="B26" s="31">
        <v>5</v>
      </c>
      <c r="C26" s="31">
        <v>5</v>
      </c>
      <c r="D26" s="31">
        <v>5</v>
      </c>
      <c r="E26" s="31">
        <v>5</v>
      </c>
      <c r="F26" s="31">
        <v>5</v>
      </c>
      <c r="G26" s="31">
        <v>5</v>
      </c>
      <c r="H26" s="31">
        <v>5</v>
      </c>
      <c r="I26" s="31">
        <v>5</v>
      </c>
      <c r="J26" s="31">
        <v>5</v>
      </c>
      <c r="K26" s="31">
        <v>5</v>
      </c>
      <c r="L26" s="31">
        <v>5</v>
      </c>
      <c r="M26" s="31">
        <v>5</v>
      </c>
      <c r="N26" s="31">
        <v>5</v>
      </c>
      <c r="O26" s="31">
        <v>5</v>
      </c>
      <c r="P26" s="31">
        <v>5</v>
      </c>
      <c r="Q26" s="31">
        <v>5</v>
      </c>
      <c r="R26" s="31">
        <v>5</v>
      </c>
      <c r="S26" s="31">
        <v>5</v>
      </c>
      <c r="T26" s="31">
        <v>5</v>
      </c>
      <c r="U26" s="31">
        <v>5</v>
      </c>
      <c r="V26" s="31">
        <v>5</v>
      </c>
      <c r="W26" s="31">
        <v>5</v>
      </c>
      <c r="X26" s="31">
        <v>5</v>
      </c>
      <c r="Y26" s="31">
        <v>5</v>
      </c>
      <c r="Z26" s="31">
        <v>5</v>
      </c>
      <c r="AA26" s="136">
        <v>5</v>
      </c>
      <c r="AB26" s="136">
        <v>5</v>
      </c>
      <c r="AC26" s="136">
        <v>5</v>
      </c>
      <c r="AD26" s="136">
        <v>5</v>
      </c>
      <c r="AE26" s="136">
        <v>6</v>
      </c>
      <c r="AF26" s="136">
        <v>7</v>
      </c>
      <c r="AG26" s="31">
        <v>7</v>
      </c>
      <c r="AH26" s="31">
        <v>7</v>
      </c>
      <c r="AI26" s="31">
        <v>7</v>
      </c>
      <c r="AJ26" s="34">
        <v>6</v>
      </c>
      <c r="AK26" s="34">
        <v>5</v>
      </c>
      <c r="AL26" s="16"/>
      <c r="AM26" s="16"/>
      <c r="AN26" s="16"/>
      <c r="AO26" s="16"/>
      <c r="AP26" s="16"/>
    </row>
    <row r="27" spans="1:48" s="15" customFormat="1" ht="12.75" x14ac:dyDescent="0.2">
      <c r="A27" s="31" t="s">
        <v>28</v>
      </c>
      <c r="B27" s="31">
        <v>5</v>
      </c>
      <c r="C27" s="31">
        <v>5</v>
      </c>
      <c r="D27" s="31">
        <v>5</v>
      </c>
      <c r="E27" s="31">
        <v>5</v>
      </c>
      <c r="F27" s="31">
        <v>5</v>
      </c>
      <c r="G27" s="31">
        <v>5</v>
      </c>
      <c r="H27" s="31">
        <v>5</v>
      </c>
      <c r="I27" s="31">
        <v>5</v>
      </c>
      <c r="J27" s="31">
        <v>4</v>
      </c>
      <c r="K27" s="31">
        <v>4</v>
      </c>
      <c r="L27" s="31">
        <v>4</v>
      </c>
      <c r="M27" s="31">
        <v>4</v>
      </c>
      <c r="N27" s="31">
        <v>4</v>
      </c>
      <c r="O27" s="31">
        <v>4</v>
      </c>
      <c r="P27" s="31">
        <v>4</v>
      </c>
      <c r="Q27" s="31">
        <v>4</v>
      </c>
      <c r="R27" s="31">
        <v>3</v>
      </c>
      <c r="S27" s="31">
        <v>3</v>
      </c>
      <c r="T27" s="31">
        <v>3</v>
      </c>
      <c r="U27" s="31">
        <v>3</v>
      </c>
      <c r="V27" s="31">
        <v>3</v>
      </c>
      <c r="W27" s="31">
        <v>3</v>
      </c>
      <c r="X27" s="31">
        <v>2</v>
      </c>
      <c r="Y27" s="31">
        <v>2</v>
      </c>
      <c r="Z27" s="31">
        <v>2</v>
      </c>
      <c r="AA27" s="136">
        <v>2</v>
      </c>
      <c r="AB27" s="136">
        <v>2</v>
      </c>
      <c r="AC27" s="136">
        <v>2</v>
      </c>
      <c r="AD27" s="136">
        <v>2</v>
      </c>
      <c r="AE27" s="136">
        <v>2</v>
      </c>
      <c r="AF27" s="136">
        <v>2</v>
      </c>
      <c r="AG27" s="31">
        <v>2</v>
      </c>
      <c r="AH27" s="31">
        <v>2</v>
      </c>
      <c r="AI27" s="31">
        <v>1</v>
      </c>
      <c r="AJ27" s="34">
        <v>1</v>
      </c>
      <c r="AK27" s="34">
        <v>0</v>
      </c>
      <c r="AL27" s="16"/>
      <c r="AM27" s="16"/>
      <c r="AN27" s="16"/>
      <c r="AO27" s="16"/>
      <c r="AP27" s="16"/>
    </row>
    <row r="28" spans="1:48" s="15" customFormat="1" ht="12.75" x14ac:dyDescent="0.2">
      <c r="A28" s="31" t="s">
        <v>27</v>
      </c>
      <c r="B28" s="31">
        <v>0</v>
      </c>
      <c r="C28" s="31">
        <v>0</v>
      </c>
      <c r="D28" s="31">
        <v>0</v>
      </c>
      <c r="E28" s="31">
        <v>0</v>
      </c>
      <c r="F28" s="31">
        <v>0</v>
      </c>
      <c r="G28" s="31">
        <v>0</v>
      </c>
      <c r="H28" s="31">
        <v>0</v>
      </c>
      <c r="I28" s="31">
        <v>0</v>
      </c>
      <c r="J28" s="31">
        <v>0</v>
      </c>
      <c r="K28" s="31">
        <v>0</v>
      </c>
      <c r="L28" s="31">
        <v>0</v>
      </c>
      <c r="M28" s="31">
        <v>0</v>
      </c>
      <c r="N28" s="31">
        <v>0</v>
      </c>
      <c r="O28" s="31">
        <v>0</v>
      </c>
      <c r="P28" s="31">
        <v>0</v>
      </c>
      <c r="Q28" s="31">
        <v>0</v>
      </c>
      <c r="R28" s="31">
        <v>0</v>
      </c>
      <c r="S28" s="31">
        <v>0</v>
      </c>
      <c r="T28" s="31">
        <v>0</v>
      </c>
      <c r="U28" s="31">
        <v>0</v>
      </c>
      <c r="V28" s="31">
        <v>0</v>
      </c>
      <c r="W28" s="31">
        <v>0</v>
      </c>
      <c r="X28" s="31">
        <v>0</v>
      </c>
      <c r="Y28" s="31">
        <v>0</v>
      </c>
      <c r="Z28" s="31">
        <v>0</v>
      </c>
      <c r="AA28" s="136">
        <v>0</v>
      </c>
      <c r="AB28" s="136">
        <v>0</v>
      </c>
      <c r="AC28" s="136">
        <v>0</v>
      </c>
      <c r="AD28" s="136">
        <v>0</v>
      </c>
      <c r="AE28" s="136">
        <v>0</v>
      </c>
      <c r="AF28" s="136">
        <v>0</v>
      </c>
      <c r="AG28" s="31">
        <v>0</v>
      </c>
      <c r="AH28" s="31">
        <v>0</v>
      </c>
      <c r="AI28" s="31">
        <v>0</v>
      </c>
      <c r="AJ28" s="34">
        <v>0</v>
      </c>
      <c r="AK28" s="34">
        <v>0</v>
      </c>
      <c r="AL28" s="16"/>
      <c r="AM28" s="16"/>
      <c r="AN28" s="16"/>
      <c r="AO28" s="16"/>
      <c r="AP28" s="16"/>
    </row>
    <row r="29" spans="1:48" s="15" customFormat="1" ht="12.75" x14ac:dyDescent="0.2">
      <c r="A29" s="31" t="s">
        <v>26</v>
      </c>
      <c r="B29" s="31">
        <v>1</v>
      </c>
      <c r="C29" s="31">
        <v>1</v>
      </c>
      <c r="D29" s="31">
        <v>1</v>
      </c>
      <c r="E29" s="31">
        <v>1</v>
      </c>
      <c r="F29" s="31">
        <v>1</v>
      </c>
      <c r="G29" s="31">
        <v>1</v>
      </c>
      <c r="H29" s="31">
        <v>1</v>
      </c>
      <c r="I29" s="31">
        <v>1</v>
      </c>
      <c r="J29" s="31">
        <v>1</v>
      </c>
      <c r="K29" s="31">
        <v>1</v>
      </c>
      <c r="L29" s="31">
        <v>1</v>
      </c>
      <c r="M29" s="31">
        <v>1</v>
      </c>
      <c r="N29" s="31">
        <v>1</v>
      </c>
      <c r="O29" s="31">
        <v>1</v>
      </c>
      <c r="P29" s="31">
        <v>1</v>
      </c>
      <c r="Q29" s="31">
        <v>1</v>
      </c>
      <c r="R29" s="31">
        <v>1</v>
      </c>
      <c r="S29" s="31">
        <v>1</v>
      </c>
      <c r="T29" s="31">
        <v>1</v>
      </c>
      <c r="U29" s="31">
        <v>1</v>
      </c>
      <c r="V29" s="31">
        <v>1</v>
      </c>
      <c r="W29" s="31">
        <v>1</v>
      </c>
      <c r="X29" s="31">
        <v>1</v>
      </c>
      <c r="Y29" s="31">
        <v>1</v>
      </c>
      <c r="Z29" s="31">
        <v>1</v>
      </c>
      <c r="AA29" s="136">
        <v>1</v>
      </c>
      <c r="AB29" s="136">
        <v>1</v>
      </c>
      <c r="AC29" s="136">
        <v>1</v>
      </c>
      <c r="AD29" s="136">
        <v>1</v>
      </c>
      <c r="AE29" s="136">
        <v>1</v>
      </c>
      <c r="AF29" s="136">
        <v>1</v>
      </c>
      <c r="AG29" s="31">
        <v>1</v>
      </c>
      <c r="AH29" s="31">
        <v>1</v>
      </c>
      <c r="AI29" s="31">
        <v>1</v>
      </c>
      <c r="AJ29" s="34">
        <v>1</v>
      </c>
      <c r="AK29" s="34">
        <v>0</v>
      </c>
      <c r="AL29" s="25"/>
      <c r="AM29" s="16"/>
      <c r="AN29" s="16"/>
      <c r="AO29" s="16"/>
      <c r="AP29" s="16"/>
      <c r="AQ29" s="16"/>
      <c r="AR29" s="16"/>
    </row>
    <row r="30" spans="1:48" s="15" customFormat="1" ht="12.75" x14ac:dyDescent="0.2">
      <c r="A30" s="31" t="s">
        <v>47</v>
      </c>
      <c r="B30" s="31">
        <v>0</v>
      </c>
      <c r="C30" s="31">
        <v>0</v>
      </c>
      <c r="D30" s="31">
        <v>0</v>
      </c>
      <c r="E30" s="31">
        <v>0</v>
      </c>
      <c r="F30" s="31">
        <v>0</v>
      </c>
      <c r="G30" s="31">
        <v>1</v>
      </c>
      <c r="H30" s="31">
        <v>1</v>
      </c>
      <c r="I30" s="31">
        <v>1</v>
      </c>
      <c r="J30" s="31">
        <v>1</v>
      </c>
      <c r="K30" s="31">
        <v>1</v>
      </c>
      <c r="L30" s="31">
        <v>1</v>
      </c>
      <c r="M30" s="31">
        <v>1</v>
      </c>
      <c r="N30" s="31">
        <v>1</v>
      </c>
      <c r="O30" s="31">
        <v>1</v>
      </c>
      <c r="P30" s="31">
        <v>1</v>
      </c>
      <c r="Q30" s="31">
        <v>1</v>
      </c>
      <c r="R30" s="31">
        <v>1</v>
      </c>
      <c r="S30" s="31">
        <v>1</v>
      </c>
      <c r="T30" s="31">
        <v>1</v>
      </c>
      <c r="U30" s="31">
        <v>1</v>
      </c>
      <c r="V30" s="31">
        <v>0</v>
      </c>
      <c r="W30" s="31">
        <v>0</v>
      </c>
      <c r="X30" s="31">
        <v>0</v>
      </c>
      <c r="Y30" s="31">
        <v>0</v>
      </c>
      <c r="Z30" s="31">
        <v>0</v>
      </c>
      <c r="AA30" s="136">
        <v>0</v>
      </c>
      <c r="AB30" s="136">
        <v>0</v>
      </c>
      <c r="AC30" s="136">
        <v>0</v>
      </c>
      <c r="AD30" s="136">
        <v>0</v>
      </c>
      <c r="AE30" s="136">
        <v>0</v>
      </c>
      <c r="AF30" s="136">
        <v>0</v>
      </c>
      <c r="AG30" s="31">
        <v>0</v>
      </c>
      <c r="AH30" s="31">
        <v>0</v>
      </c>
      <c r="AI30" s="31">
        <v>0</v>
      </c>
      <c r="AJ30" s="36">
        <v>0</v>
      </c>
      <c r="AK30" s="36">
        <v>0</v>
      </c>
      <c r="AL30" s="25"/>
      <c r="AM30" s="16"/>
      <c r="AN30" s="16"/>
      <c r="AO30" s="16"/>
      <c r="AP30" s="16"/>
      <c r="AQ30" s="16"/>
      <c r="AR30" s="16"/>
    </row>
    <row r="31" spans="1:48" s="45" customFormat="1" ht="12.75" x14ac:dyDescent="0.2">
      <c r="A31" s="116" t="s">
        <v>8</v>
      </c>
      <c r="B31" s="137">
        <f>SUM(B8:B30)</f>
        <v>113303</v>
      </c>
      <c r="C31" s="137">
        <f>SUM(C9:C30)</f>
        <v>112700</v>
      </c>
      <c r="D31" s="137">
        <f>SUM(D9:D30)</f>
        <v>112226</v>
      </c>
      <c r="E31" s="137">
        <f>SUM(E9:E30)</f>
        <v>111760</v>
      </c>
      <c r="F31" s="137">
        <f>SUM(F9:F30)</f>
        <v>110824</v>
      </c>
      <c r="G31" s="137">
        <f t="shared" ref="G31:K31" si="0">SUM(G10:G30)</f>
        <v>109188</v>
      </c>
      <c r="H31" s="137">
        <f t="shared" si="0"/>
        <v>108684</v>
      </c>
      <c r="I31" s="137">
        <f t="shared" si="0"/>
        <v>107997</v>
      </c>
      <c r="J31" s="137">
        <f t="shared" si="0"/>
        <v>106790</v>
      </c>
      <c r="K31" s="137">
        <f t="shared" si="0"/>
        <v>105992</v>
      </c>
      <c r="L31" s="137">
        <f t="shared" ref="L31:P31" si="1">SUM(L11:L30)</f>
        <v>105215</v>
      </c>
      <c r="M31" s="137">
        <f t="shared" si="1"/>
        <v>104350</v>
      </c>
      <c r="N31" s="137">
        <f t="shared" si="1"/>
        <v>103339</v>
      </c>
      <c r="O31" s="137">
        <f t="shared" si="1"/>
        <v>101291</v>
      </c>
      <c r="P31" s="137">
        <f t="shared" si="1"/>
        <v>100303</v>
      </c>
      <c r="Q31" s="209">
        <f t="shared" ref="Q31:U31" si="2">SUM(Q12:Q30)</f>
        <v>98695</v>
      </c>
      <c r="R31" s="207">
        <f t="shared" si="2"/>
        <v>97512</v>
      </c>
      <c r="S31" s="205">
        <f t="shared" si="2"/>
        <v>95608</v>
      </c>
      <c r="T31" s="203">
        <f t="shared" si="2"/>
        <v>94371</v>
      </c>
      <c r="U31" s="201">
        <f t="shared" si="2"/>
        <v>92922</v>
      </c>
      <c r="V31" s="199">
        <f>SUM(V13:V30)</f>
        <v>91558</v>
      </c>
      <c r="W31" s="197">
        <f>SUM(W13:W30)</f>
        <v>88243</v>
      </c>
      <c r="X31" s="189">
        <f>SUM(X13:X30)</f>
        <v>86495</v>
      </c>
      <c r="Y31" s="186">
        <f>SUM(Y13:Y30)</f>
        <v>84735</v>
      </c>
      <c r="Z31" s="169">
        <f>SUM(Z14:Z30)</f>
        <v>83142</v>
      </c>
      <c r="AA31" s="137">
        <f>SUM(AA14:AA30)</f>
        <v>81372</v>
      </c>
      <c r="AB31" s="137">
        <v>76874</v>
      </c>
      <c r="AC31" s="137">
        <f>AC14+AC15+AC16+AC17+AC18+AC19+AC20+AC21+AC22+AC23+AC24+AC25+AC26+AC27+AC29</f>
        <v>75283</v>
      </c>
      <c r="AD31" s="137">
        <f>SUM(AD15:AD30)</f>
        <v>73639</v>
      </c>
      <c r="AE31" s="137">
        <f>SUM(AE15:AE30)</f>
        <v>68998</v>
      </c>
      <c r="AF31" s="137">
        <v>62515</v>
      </c>
      <c r="AG31" s="30">
        <f>SUM(AG16:AG30)</f>
        <v>60299</v>
      </c>
      <c r="AH31" s="30">
        <f>SUM(AH16:AH30)</f>
        <v>56977</v>
      </c>
      <c r="AI31" s="30">
        <f>SUM(AI17:AI30)</f>
        <v>47127</v>
      </c>
      <c r="AJ31" s="30">
        <f>SUM(AJ17:AJ30)</f>
        <v>44016</v>
      </c>
      <c r="AK31" s="30">
        <f>SUM(AK17:AK30)</f>
        <v>34521</v>
      </c>
      <c r="AL31" s="44"/>
      <c r="AM31" s="24"/>
      <c r="AN31" s="24"/>
      <c r="AO31" s="44"/>
      <c r="AP31" s="44"/>
      <c r="AQ31" s="44"/>
      <c r="AR31" s="44"/>
      <c r="AS31" s="44"/>
      <c r="AT31" s="44"/>
      <c r="AU31" s="44"/>
      <c r="AV31" s="44"/>
    </row>
    <row r="32" spans="1:48" s="15" customFormat="1" ht="25.5" customHeight="1" x14ac:dyDescent="0.2">
      <c r="A32" s="29"/>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16"/>
      <c r="AM32" s="28"/>
      <c r="AN32" s="16"/>
      <c r="AO32" s="16"/>
      <c r="AP32" s="16"/>
      <c r="AQ32" s="16"/>
      <c r="AR32" s="16"/>
      <c r="AS32" s="16"/>
      <c r="AT32" s="16"/>
      <c r="AU32" s="16"/>
      <c r="AV32" s="16"/>
    </row>
    <row r="33" spans="1:46" x14ac:dyDescent="0.25">
      <c r="A33" s="23" t="s">
        <v>111</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6"/>
      <c r="AJ33" s="27"/>
    </row>
    <row r="34" spans="1:46" x14ac:dyDescent="0.25">
      <c r="A34" s="239" t="s">
        <v>177</v>
      </c>
      <c r="B34" s="242" t="s">
        <v>176</v>
      </c>
      <c r="C34" s="243"/>
      <c r="D34" s="243"/>
      <c r="E34" s="243"/>
      <c r="F34" s="243"/>
      <c r="G34" s="243"/>
      <c r="H34" s="243"/>
      <c r="I34" s="243"/>
      <c r="J34" s="243"/>
      <c r="K34" s="243"/>
      <c r="L34" s="243"/>
      <c r="M34" s="243"/>
      <c r="N34" s="243"/>
      <c r="O34" s="243"/>
      <c r="P34" s="243"/>
      <c r="Q34" s="243"/>
      <c r="R34" s="243"/>
      <c r="S34" s="243"/>
      <c r="T34" s="243"/>
      <c r="U34" s="243"/>
      <c r="V34" s="243"/>
      <c r="W34" s="243"/>
      <c r="X34" s="243"/>
      <c r="Y34" s="243"/>
      <c r="Z34" s="243"/>
      <c r="AA34" s="243"/>
      <c r="AB34" s="243"/>
      <c r="AC34" s="243"/>
      <c r="AD34" s="243"/>
      <c r="AE34" s="243"/>
      <c r="AF34" s="243"/>
      <c r="AG34" s="243"/>
      <c r="AH34" s="243"/>
      <c r="AI34" s="243"/>
      <c r="AJ34" s="243"/>
      <c r="AK34" s="159"/>
    </row>
    <row r="35" spans="1:46" ht="30" customHeight="1" x14ac:dyDescent="0.25">
      <c r="A35" s="240"/>
      <c r="B35" s="216" t="s">
        <v>202</v>
      </c>
      <c r="C35" s="216" t="s">
        <v>193</v>
      </c>
      <c r="D35" s="216" t="s">
        <v>192</v>
      </c>
      <c r="E35" s="216" t="s">
        <v>191</v>
      </c>
      <c r="F35" s="216" t="s">
        <v>188</v>
      </c>
      <c r="G35" s="216" t="s">
        <v>184</v>
      </c>
      <c r="H35" s="216" t="s">
        <v>181</v>
      </c>
      <c r="I35" s="216" t="s">
        <v>178</v>
      </c>
      <c r="J35" s="216" t="s">
        <v>173</v>
      </c>
      <c r="K35" s="213" t="s">
        <v>171</v>
      </c>
      <c r="L35" s="214" t="s">
        <v>168</v>
      </c>
      <c r="M35" s="212" t="s">
        <v>164</v>
      </c>
      <c r="N35" s="211" t="s">
        <v>162</v>
      </c>
      <c r="O35" s="210" t="s">
        <v>160</v>
      </c>
      <c r="P35" s="187" t="s">
        <v>158</v>
      </c>
      <c r="Q35" s="208" t="s">
        <v>155</v>
      </c>
      <c r="R35" s="206" t="s">
        <v>151</v>
      </c>
      <c r="S35" s="204" t="s">
        <v>149</v>
      </c>
      <c r="T35" s="202" t="s">
        <v>148</v>
      </c>
      <c r="U35" s="200" t="s">
        <v>144</v>
      </c>
      <c r="V35" s="198" t="s">
        <v>143</v>
      </c>
      <c r="W35" s="196" t="s">
        <v>134</v>
      </c>
      <c r="X35" s="188" t="s">
        <v>132</v>
      </c>
      <c r="Y35" s="185" t="s">
        <v>131</v>
      </c>
      <c r="Z35" s="168" t="s">
        <v>128</v>
      </c>
      <c r="AA35" s="167" t="s">
        <v>124</v>
      </c>
      <c r="AB35" s="164" t="s">
        <v>121</v>
      </c>
      <c r="AC35" s="161" t="s">
        <v>115</v>
      </c>
      <c r="AD35" s="160" t="s">
        <v>113</v>
      </c>
      <c r="AE35" s="139" t="s">
        <v>108</v>
      </c>
      <c r="AF35" s="115" t="s">
        <v>94</v>
      </c>
      <c r="AG35" s="114" t="s">
        <v>71</v>
      </c>
      <c r="AH35" s="114" t="s">
        <v>70</v>
      </c>
      <c r="AI35" s="114" t="s">
        <v>60</v>
      </c>
      <c r="AJ35" s="114" t="s">
        <v>44</v>
      </c>
      <c r="AK35" s="114" t="s">
        <v>61</v>
      </c>
    </row>
    <row r="36" spans="1:46" ht="13.5" customHeight="1" x14ac:dyDescent="0.25">
      <c r="A36" s="218" t="s">
        <v>203</v>
      </c>
      <c r="B36" s="138">
        <f t="shared" ref="B36" si="3">B37+B8</f>
        <v>113303</v>
      </c>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31"/>
      <c r="AB36" s="131"/>
      <c r="AC36" s="131"/>
      <c r="AD36" s="131"/>
      <c r="AE36" s="131"/>
      <c r="AF36" s="131"/>
      <c r="AG36" s="35"/>
      <c r="AH36" s="133"/>
      <c r="AI36" s="133"/>
      <c r="AJ36" s="37"/>
      <c r="AK36" s="37"/>
    </row>
    <row r="37" spans="1:46" ht="13.5" customHeight="1" x14ac:dyDescent="0.25">
      <c r="A37" s="245" t="s">
        <v>189</v>
      </c>
      <c r="B37" s="138">
        <f t="shared" ref="B37" si="4">B38+B9</f>
        <v>113232</v>
      </c>
      <c r="C37" s="138">
        <f t="shared" ref="C37" si="5">C38+C9</f>
        <v>112700</v>
      </c>
      <c r="D37" s="138">
        <f t="shared" ref="D37" si="6">D38+D9</f>
        <v>112226</v>
      </c>
      <c r="E37" s="138">
        <f t="shared" ref="E37" si="7">E38+E9</f>
        <v>111760</v>
      </c>
      <c r="F37" s="138">
        <f t="shared" ref="B37:F37" si="8">F38+F9</f>
        <v>110824</v>
      </c>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35"/>
      <c r="AH37" s="133"/>
      <c r="AI37" s="133"/>
      <c r="AJ37" s="37"/>
      <c r="AK37" s="37"/>
    </row>
    <row r="38" spans="1:46" ht="13.5" customHeight="1" x14ac:dyDescent="0.25">
      <c r="A38" s="121" t="s">
        <v>172</v>
      </c>
      <c r="B38" s="138">
        <f t="shared" ref="B38:F38" si="9">B39+B10</f>
        <v>112768</v>
      </c>
      <c r="C38" s="138">
        <f t="shared" ref="C38" si="10">C39+C10</f>
        <v>112387</v>
      </c>
      <c r="D38" s="138">
        <f t="shared" ref="D38" si="11">D39+D10</f>
        <v>111997</v>
      </c>
      <c r="E38" s="138">
        <f t="shared" ref="E38" si="12">E39+E10</f>
        <v>111603</v>
      </c>
      <c r="F38" s="138">
        <f t="shared" si="9"/>
        <v>110727</v>
      </c>
      <c r="G38" s="138">
        <f t="shared" ref="G38" si="13">G39+G10</f>
        <v>109188</v>
      </c>
      <c r="H38" s="138">
        <f t="shared" ref="H38" si="14">H39+H10</f>
        <v>108684</v>
      </c>
      <c r="I38" s="138">
        <f t="shared" ref="I38" si="15">I39+I10</f>
        <v>107997</v>
      </c>
      <c r="J38" s="138">
        <f t="shared" ref="J38" si="16">J39+J10</f>
        <v>106790</v>
      </c>
      <c r="K38" s="138">
        <f>K39+K10</f>
        <v>105992</v>
      </c>
      <c r="L38" s="131"/>
      <c r="M38" s="131"/>
      <c r="N38" s="131"/>
      <c r="O38" s="131"/>
      <c r="P38" s="131"/>
      <c r="Q38" s="131"/>
      <c r="R38" s="131"/>
      <c r="S38" s="131"/>
      <c r="T38" s="131"/>
      <c r="U38" s="131"/>
      <c r="V38" s="131"/>
      <c r="W38" s="131"/>
      <c r="X38" s="131"/>
      <c r="Y38" s="131"/>
      <c r="Z38" s="131"/>
      <c r="AA38" s="131"/>
      <c r="AB38" s="131"/>
      <c r="AC38" s="131"/>
      <c r="AD38" s="131"/>
      <c r="AE38" s="131"/>
      <c r="AF38" s="131"/>
      <c r="AG38" s="35"/>
      <c r="AH38" s="133"/>
      <c r="AI38" s="133"/>
      <c r="AJ38" s="37"/>
      <c r="AK38" s="37"/>
    </row>
    <row r="39" spans="1:46" ht="13.5" customHeight="1" x14ac:dyDescent="0.25">
      <c r="A39" s="132" t="s">
        <v>159</v>
      </c>
      <c r="B39" s="138">
        <f t="shared" ref="B39:F39" si="17">B40+B11</f>
        <v>110921</v>
      </c>
      <c r="C39" s="138">
        <f t="shared" ref="C39" si="18">C40+C11</f>
        <v>110747</v>
      </c>
      <c r="D39" s="138">
        <f t="shared" ref="D39" si="19">D40+D11</f>
        <v>110546</v>
      </c>
      <c r="E39" s="138">
        <f t="shared" ref="E39" si="20">E40+E11</f>
        <v>110333</v>
      </c>
      <c r="F39" s="138">
        <f t="shared" si="17"/>
        <v>109821</v>
      </c>
      <c r="G39" s="138">
        <f t="shared" ref="G39" si="21">G40+G11</f>
        <v>108707</v>
      </c>
      <c r="H39" s="138">
        <f t="shared" ref="H39" si="22">H40+H11</f>
        <v>108313</v>
      </c>
      <c r="I39" s="138">
        <f t="shared" ref="I39" si="23">I40+I11</f>
        <v>107726</v>
      </c>
      <c r="J39" s="138">
        <f t="shared" ref="J39" si="24">J40+J11</f>
        <v>106635</v>
      </c>
      <c r="K39" s="138">
        <f>K40+K11</f>
        <v>105960</v>
      </c>
      <c r="L39" s="138">
        <f t="shared" ref="L39" si="25">L40+L11</f>
        <v>105215</v>
      </c>
      <c r="M39" s="138">
        <f>M40+M11</f>
        <v>104350</v>
      </c>
      <c r="N39" s="138">
        <f>N40+N11</f>
        <v>103339</v>
      </c>
      <c r="O39" s="138">
        <f>O40+O11</f>
        <v>101291</v>
      </c>
      <c r="P39" s="138">
        <f>P40+P11</f>
        <v>100303</v>
      </c>
      <c r="Q39" s="131"/>
      <c r="R39" s="131"/>
      <c r="S39" s="131"/>
      <c r="T39" s="131"/>
      <c r="U39" s="131"/>
      <c r="V39" s="131"/>
      <c r="W39" s="131"/>
      <c r="X39" s="131"/>
      <c r="Y39" s="131"/>
      <c r="Z39" s="131"/>
      <c r="AA39" s="131"/>
      <c r="AB39" s="131"/>
      <c r="AC39" s="131"/>
      <c r="AD39" s="131"/>
      <c r="AE39" s="131"/>
      <c r="AF39" s="131"/>
      <c r="AG39" s="35"/>
      <c r="AH39" s="133"/>
      <c r="AI39" s="133"/>
      <c r="AJ39" s="37"/>
      <c r="AK39" s="37"/>
    </row>
    <row r="40" spans="1:46" ht="13.5" customHeight="1" x14ac:dyDescent="0.25">
      <c r="A40" s="121" t="s">
        <v>145</v>
      </c>
      <c r="B40" s="138">
        <f t="shared" ref="B40:F40" si="26">B41+B12</f>
        <v>107693</v>
      </c>
      <c r="C40" s="138">
        <f t="shared" ref="C40" si="27">C41+C12</f>
        <v>107605</v>
      </c>
      <c r="D40" s="138">
        <f t="shared" ref="D40" si="28">D41+D12</f>
        <v>107499</v>
      </c>
      <c r="E40" s="138">
        <f t="shared" ref="E40" si="29">E41+E12</f>
        <v>107401</v>
      </c>
      <c r="F40" s="138">
        <f t="shared" si="26"/>
        <v>107155</v>
      </c>
      <c r="G40" s="138">
        <f t="shared" ref="G40" si="30">G41+G12</f>
        <v>106559</v>
      </c>
      <c r="H40" s="138">
        <f t="shared" ref="H40" si="31">H41+H12</f>
        <v>106370</v>
      </c>
      <c r="I40" s="138">
        <f t="shared" ref="I40" si="32">I41+I12</f>
        <v>106061</v>
      </c>
      <c r="J40" s="138">
        <f t="shared" ref="J40" si="33">J41+J12</f>
        <v>105375</v>
      </c>
      <c r="K40" s="138">
        <f t="shared" ref="K40:M40" si="34">K41+K12</f>
        <v>104962</v>
      </c>
      <c r="L40" s="138">
        <f t="shared" ref="L40" si="35">L41+L12</f>
        <v>104411</v>
      </c>
      <c r="M40" s="138">
        <f t="shared" si="34"/>
        <v>103777</v>
      </c>
      <c r="N40" s="138">
        <f>N41+N12</f>
        <v>102878</v>
      </c>
      <c r="O40" s="138">
        <f>O41+O12</f>
        <v>101047</v>
      </c>
      <c r="P40" s="138">
        <f>P41+P12</f>
        <v>100137</v>
      </c>
      <c r="Q40" s="138">
        <f t="shared" ref="Q40" si="36">Q41+Q12</f>
        <v>98695</v>
      </c>
      <c r="R40" s="138">
        <f t="shared" ref="R40" si="37">R41+R12</f>
        <v>97512</v>
      </c>
      <c r="S40" s="138">
        <f>S41+S12</f>
        <v>95608</v>
      </c>
      <c r="T40" s="138">
        <f>T41+T12</f>
        <v>94371</v>
      </c>
      <c r="U40" s="138">
        <f>U41+U12</f>
        <v>92922</v>
      </c>
      <c r="V40" s="131"/>
      <c r="W40" s="131"/>
      <c r="X40" s="131"/>
      <c r="Y40" s="131"/>
      <c r="Z40" s="131"/>
      <c r="AA40" s="131"/>
      <c r="AB40" s="131"/>
      <c r="AC40" s="131"/>
      <c r="AD40" s="131"/>
      <c r="AE40" s="131"/>
      <c r="AF40" s="131"/>
      <c r="AG40" s="35"/>
      <c r="AH40" s="133"/>
      <c r="AI40" s="133"/>
      <c r="AJ40" s="37"/>
      <c r="AK40" s="37"/>
    </row>
    <row r="41" spans="1:46" ht="13.5" customHeight="1" x14ac:dyDescent="0.25">
      <c r="A41" s="121" t="s">
        <v>130</v>
      </c>
      <c r="B41" s="138">
        <f t="shared" ref="B41:J41" si="38">B42+B13</f>
        <v>103348</v>
      </c>
      <c r="C41" s="138">
        <f t="shared" ref="C41" si="39">C42+C13</f>
        <v>103299</v>
      </c>
      <c r="D41" s="138">
        <f t="shared" ref="D41" si="40">D42+D13</f>
        <v>103220</v>
      </c>
      <c r="E41" s="138">
        <f t="shared" ref="E41" si="41">E42+E13</f>
        <v>103161</v>
      </c>
      <c r="F41" s="138">
        <f t="shared" ref="F41" si="42">F42+F13</f>
        <v>103017</v>
      </c>
      <c r="G41" s="138">
        <f t="shared" ref="G41" si="43">G42+G13</f>
        <v>102655</v>
      </c>
      <c r="H41" s="138">
        <f t="shared" ref="H41" si="44">H42+H13</f>
        <v>102536</v>
      </c>
      <c r="I41" s="138">
        <f t="shared" ref="I41" si="45">I42+I13</f>
        <v>102364</v>
      </c>
      <c r="J41" s="138">
        <f t="shared" si="38"/>
        <v>101873</v>
      </c>
      <c r="K41" s="138">
        <f t="shared" ref="K41:M41" si="46">K42+K13</f>
        <v>101605</v>
      </c>
      <c r="L41" s="138">
        <f t="shared" ref="L41" si="47">L42+L13</f>
        <v>101297</v>
      </c>
      <c r="M41" s="138">
        <f t="shared" si="46"/>
        <v>101000</v>
      </c>
      <c r="N41" s="138">
        <f>N42+N13</f>
        <v>100330</v>
      </c>
      <c r="O41" s="138">
        <f>O42+O13</f>
        <v>99258</v>
      </c>
      <c r="P41" s="138">
        <f>P42+P13</f>
        <v>98782</v>
      </c>
      <c r="Q41" s="138">
        <f t="shared" ref="Q41" si="48">Q42+Q13</f>
        <v>97844</v>
      </c>
      <c r="R41" s="138">
        <f t="shared" ref="R41" si="49">R42+R13</f>
        <v>96924</v>
      </c>
      <c r="S41" s="138">
        <f>S42+S13</f>
        <v>95206</v>
      </c>
      <c r="T41" s="138">
        <f>T42+T13</f>
        <v>94072</v>
      </c>
      <c r="U41" s="138">
        <f>U42+U13</f>
        <v>92713</v>
      </c>
      <c r="V41" s="138">
        <f>V42+V13</f>
        <v>91558</v>
      </c>
      <c r="W41" s="138">
        <f>W42+W13</f>
        <v>88243</v>
      </c>
      <c r="X41" s="138">
        <f>X42+X13</f>
        <v>86495</v>
      </c>
      <c r="Y41" s="138">
        <f>Y42+Y13</f>
        <v>84735</v>
      </c>
      <c r="Z41" s="131"/>
      <c r="AA41" s="131"/>
      <c r="AB41" s="131"/>
      <c r="AC41" s="131"/>
      <c r="AD41" s="131"/>
      <c r="AE41" s="131"/>
      <c r="AF41" s="131"/>
      <c r="AG41" s="35"/>
      <c r="AH41" s="133"/>
      <c r="AI41" s="133"/>
      <c r="AJ41" s="37"/>
      <c r="AK41" s="37"/>
    </row>
    <row r="42" spans="1:46" ht="13.5" customHeight="1" x14ac:dyDescent="0.25">
      <c r="A42" s="132" t="s">
        <v>118</v>
      </c>
      <c r="B42" s="138">
        <f t="shared" ref="B42:J42" si="50">B43+B14</f>
        <v>97667</v>
      </c>
      <c r="C42" s="138">
        <f t="shared" ref="C42" si="51">C43+C14</f>
        <v>97629</v>
      </c>
      <c r="D42" s="138">
        <f t="shared" ref="D42" si="52">D43+D14</f>
        <v>97562</v>
      </c>
      <c r="E42" s="138">
        <f t="shared" ref="E42" si="53">E43+E14</f>
        <v>97524</v>
      </c>
      <c r="F42" s="138">
        <f t="shared" ref="F42" si="54">F43+F14</f>
        <v>97440</v>
      </c>
      <c r="G42" s="138">
        <f t="shared" ref="G42" si="55">G43+G14</f>
        <v>97210</v>
      </c>
      <c r="H42" s="138">
        <f t="shared" ref="H42" si="56">H43+H14</f>
        <v>97140</v>
      </c>
      <c r="I42" s="138">
        <f t="shared" ref="I42" si="57">I43+I14</f>
        <v>97024</v>
      </c>
      <c r="J42" s="138">
        <f t="shared" si="50"/>
        <v>96681</v>
      </c>
      <c r="K42" s="138">
        <f t="shared" ref="K42:M42" si="58">K43+K14</f>
        <v>96494</v>
      </c>
      <c r="L42" s="138">
        <f t="shared" ref="L42" si="59">L43+L14</f>
        <v>96301</v>
      </c>
      <c r="M42" s="138">
        <f t="shared" si="58"/>
        <v>96122</v>
      </c>
      <c r="N42" s="138">
        <f t="shared" ref="N42:O42" si="60">N43+N14</f>
        <v>95647</v>
      </c>
      <c r="O42" s="138">
        <f t="shared" si="60"/>
        <v>94978</v>
      </c>
      <c r="P42" s="138">
        <f t="shared" ref="P42:Y42" si="61">P43+P14</f>
        <v>94705</v>
      </c>
      <c r="Q42" s="138">
        <f t="shared" ref="Q42" si="62">Q43+Q14</f>
        <v>94292</v>
      </c>
      <c r="R42" s="138">
        <f t="shared" ref="R42" si="63">R43+R14</f>
        <v>93808</v>
      </c>
      <c r="S42" s="138">
        <f t="shared" ref="S42" si="64">S43+S14</f>
        <v>92761</v>
      </c>
      <c r="T42" s="138">
        <f t="shared" ref="T42" si="65">T43+T14</f>
        <v>92097</v>
      </c>
      <c r="U42" s="138">
        <f t="shared" ref="U42" si="66">U43+U14</f>
        <v>91239</v>
      </c>
      <c r="V42" s="138">
        <f t="shared" ref="V42" si="67">V43+V14</f>
        <v>90395</v>
      </c>
      <c r="W42" s="138">
        <f t="shared" ref="W42" si="68">W43+W14</f>
        <v>87707</v>
      </c>
      <c r="X42" s="138">
        <f t="shared" ref="X42" si="69">X43+X14</f>
        <v>86173</v>
      </c>
      <c r="Y42" s="138">
        <f t="shared" si="61"/>
        <v>84513</v>
      </c>
      <c r="Z42" s="138">
        <f>Z43+Z14</f>
        <v>83142</v>
      </c>
      <c r="AA42" s="138">
        <f t="shared" ref="AA42" si="70">AA43+AA14</f>
        <v>81372</v>
      </c>
      <c r="AB42" s="138">
        <f>AB43+AB14</f>
        <v>76874</v>
      </c>
      <c r="AC42" s="138">
        <f>AC43+AC14</f>
        <v>75283</v>
      </c>
      <c r="AD42" s="131"/>
      <c r="AE42" s="131"/>
      <c r="AF42" s="131"/>
      <c r="AG42" s="35"/>
      <c r="AH42" s="131"/>
      <c r="AI42" s="131"/>
      <c r="AJ42" s="35"/>
      <c r="AK42" s="35"/>
    </row>
    <row r="43" spans="1:46" ht="13.5" customHeight="1" x14ac:dyDescent="0.25">
      <c r="A43" s="121" t="s">
        <v>95</v>
      </c>
      <c r="B43" s="138">
        <f t="shared" ref="B43:J43" si="71">B44+B15</f>
        <v>90847</v>
      </c>
      <c r="C43" s="138">
        <f t="shared" ref="C43" si="72">C44+C15</f>
        <v>90825</v>
      </c>
      <c r="D43" s="138">
        <f t="shared" ref="D43" si="73">D44+D15</f>
        <v>90773</v>
      </c>
      <c r="E43" s="138">
        <f t="shared" ref="E43" si="74">E44+E15</f>
        <v>90745</v>
      </c>
      <c r="F43" s="138">
        <f t="shared" ref="F43" si="75">F44+F15</f>
        <v>90688</v>
      </c>
      <c r="G43" s="138">
        <f t="shared" ref="G43" si="76">G44+G15</f>
        <v>90544</v>
      </c>
      <c r="H43" s="138">
        <f t="shared" ref="H43" si="77">H44+H15</f>
        <v>90493</v>
      </c>
      <c r="I43" s="138">
        <f t="shared" ref="I43" si="78">I44+I15</f>
        <v>90409</v>
      </c>
      <c r="J43" s="138">
        <f t="shared" si="71"/>
        <v>90180</v>
      </c>
      <c r="K43" s="138">
        <f t="shared" ref="K43:M43" si="79">K44+K15</f>
        <v>90049</v>
      </c>
      <c r="L43" s="138">
        <f t="shared" ref="L43" si="80">L44+L15</f>
        <v>89913</v>
      </c>
      <c r="M43" s="138">
        <f t="shared" si="79"/>
        <v>89808</v>
      </c>
      <c r="N43" s="138">
        <f t="shared" ref="N43:O43" si="81">N44+N15</f>
        <v>89505</v>
      </c>
      <c r="O43" s="138">
        <f t="shared" si="81"/>
        <v>89032</v>
      </c>
      <c r="P43" s="138">
        <f t="shared" ref="P43:Y43" si="82">P44+P15</f>
        <v>88871</v>
      </c>
      <c r="Q43" s="138">
        <f t="shared" ref="Q43" si="83">Q44+Q15</f>
        <v>88619</v>
      </c>
      <c r="R43" s="138">
        <f t="shared" ref="R43" si="84">R44+R15</f>
        <v>88360</v>
      </c>
      <c r="S43" s="138">
        <f t="shared" ref="S43" si="85">S44+S15</f>
        <v>87634</v>
      </c>
      <c r="T43" s="138">
        <f t="shared" ref="T43" si="86">T44+T15</f>
        <v>87346</v>
      </c>
      <c r="U43" s="138">
        <f t="shared" ref="U43" si="87">U44+U15</f>
        <v>86961</v>
      </c>
      <c r="V43" s="138">
        <f t="shared" ref="V43" si="88">V44+V15</f>
        <v>86370</v>
      </c>
      <c r="W43" s="138">
        <f t="shared" ref="W43" si="89">W44+W15</f>
        <v>84931</v>
      </c>
      <c r="X43" s="138">
        <f t="shared" ref="X43" si="90">X44+X15</f>
        <v>83922</v>
      </c>
      <c r="Y43" s="138">
        <f t="shared" si="82"/>
        <v>82825</v>
      </c>
      <c r="Z43" s="138">
        <f>Z44+Z15</f>
        <v>81962</v>
      </c>
      <c r="AA43" s="138">
        <f t="shared" ref="AA43" si="91">AA44+AA15</f>
        <v>80579</v>
      </c>
      <c r="AB43" s="138">
        <f>AB44+AB15</f>
        <v>76719</v>
      </c>
      <c r="AC43" s="138">
        <f>AC44+AC15</f>
        <v>75155</v>
      </c>
      <c r="AD43" s="138">
        <f>AD44+AD15</f>
        <v>73639</v>
      </c>
      <c r="AE43" s="138">
        <f>AE44+AE15</f>
        <v>68998</v>
      </c>
      <c r="AF43" s="34">
        <f>AF44+AF15</f>
        <v>62515</v>
      </c>
      <c r="AG43" s="35"/>
      <c r="AH43" s="131"/>
      <c r="AI43" s="131"/>
      <c r="AJ43" s="35"/>
      <c r="AK43" s="35"/>
    </row>
    <row r="44" spans="1:46" ht="13.5" customHeight="1" x14ac:dyDescent="0.25">
      <c r="A44" s="121" t="s">
        <v>45</v>
      </c>
      <c r="B44" s="34">
        <f t="shared" ref="B44:J44" si="92">B45+B16</f>
        <v>81991</v>
      </c>
      <c r="C44" s="34">
        <f t="shared" ref="C44" si="93">C45+C16</f>
        <v>81974</v>
      </c>
      <c r="D44" s="34">
        <f t="shared" ref="D44" si="94">D45+D16</f>
        <v>81930</v>
      </c>
      <c r="E44" s="34">
        <f t="shared" ref="E44" si="95">E45+E16</f>
        <v>81910</v>
      </c>
      <c r="F44" s="34">
        <f t="shared" ref="F44" si="96">F45+F16</f>
        <v>81874</v>
      </c>
      <c r="G44" s="34">
        <f t="shared" ref="G44" si="97">G45+G16</f>
        <v>81772</v>
      </c>
      <c r="H44" s="34">
        <f t="shared" ref="H44" si="98">H45+H16</f>
        <v>81740</v>
      </c>
      <c r="I44" s="34">
        <f t="shared" ref="I44" si="99">I45+I16</f>
        <v>81686</v>
      </c>
      <c r="J44" s="34">
        <f t="shared" si="92"/>
        <v>81547</v>
      </c>
      <c r="K44" s="34">
        <f t="shared" ref="K44:M44" si="100">K45+K16</f>
        <v>81447</v>
      </c>
      <c r="L44" s="34">
        <f t="shared" ref="L44" si="101">L45+L16</f>
        <v>81370</v>
      </c>
      <c r="M44" s="34">
        <f t="shared" si="100"/>
        <v>81293</v>
      </c>
      <c r="N44" s="34">
        <f t="shared" ref="N44:O44" si="102">N45+N16</f>
        <v>81098</v>
      </c>
      <c r="O44" s="34">
        <f t="shared" si="102"/>
        <v>80821</v>
      </c>
      <c r="P44" s="34">
        <f t="shared" ref="P44:Y44" si="103">P45+P16</f>
        <v>80708</v>
      </c>
      <c r="Q44" s="34">
        <f t="shared" ref="Q44" si="104">Q45+Q16</f>
        <v>80530</v>
      </c>
      <c r="R44" s="34">
        <f t="shared" ref="R44" si="105">R45+R16</f>
        <v>80369</v>
      </c>
      <c r="S44" s="34">
        <f t="shared" ref="S44" si="106">S45+S16</f>
        <v>79880</v>
      </c>
      <c r="T44" s="34">
        <f t="shared" ref="T44" si="107">T45+T16</f>
        <v>79716</v>
      </c>
      <c r="U44" s="34">
        <f t="shared" ref="U44" si="108">U45+U16</f>
        <v>79508</v>
      </c>
      <c r="V44" s="34">
        <f t="shared" ref="V44" si="109">V45+V16</f>
        <v>79048</v>
      </c>
      <c r="W44" s="34">
        <f t="shared" ref="W44" si="110">W45+W16</f>
        <v>78300</v>
      </c>
      <c r="X44" s="34">
        <f t="shared" ref="X44" si="111">X45+X16</f>
        <v>77588</v>
      </c>
      <c r="Y44" s="34">
        <f t="shared" si="103"/>
        <v>77039</v>
      </c>
      <c r="Z44" s="34">
        <f>Z45+Z16</f>
        <v>76592</v>
      </c>
      <c r="AA44" s="34">
        <f t="shared" ref="AA44" si="112">AA45+AA16</f>
        <v>75997</v>
      </c>
      <c r="AB44" s="34">
        <f>AB45+AB16</f>
        <v>73513</v>
      </c>
      <c r="AC44" s="34">
        <f>AC45+AC16</f>
        <v>72673</v>
      </c>
      <c r="AD44" s="34">
        <f>AD45+AD16</f>
        <v>71724</v>
      </c>
      <c r="AE44" s="34">
        <f>AE45+AE16</f>
        <v>67791</v>
      </c>
      <c r="AF44" s="34">
        <f>AF45+AF16</f>
        <v>62096</v>
      </c>
      <c r="AG44" s="34">
        <f>AG45+AG16</f>
        <v>60299</v>
      </c>
      <c r="AH44" s="132">
        <f>AH45+AH16</f>
        <v>56977</v>
      </c>
      <c r="AI44" s="132"/>
      <c r="AJ44" s="35"/>
      <c r="AK44" s="35"/>
    </row>
    <row r="45" spans="1:46" ht="13.5" customHeight="1" x14ac:dyDescent="0.25">
      <c r="A45" s="34" t="s">
        <v>38</v>
      </c>
      <c r="B45" s="138">
        <f t="shared" ref="B45:J45" si="113">B46+B17</f>
        <v>71183</v>
      </c>
      <c r="C45" s="138">
        <f t="shared" ref="C45" si="114">C46+C17</f>
        <v>71172</v>
      </c>
      <c r="D45" s="138">
        <f t="shared" ref="D45" si="115">D46+D17</f>
        <v>71142</v>
      </c>
      <c r="E45" s="138">
        <f t="shared" ref="E45" si="116">E46+E17</f>
        <v>71128</v>
      </c>
      <c r="F45" s="138">
        <f t="shared" ref="F45" si="117">F46+F17</f>
        <v>71100</v>
      </c>
      <c r="G45" s="138">
        <f t="shared" ref="G45" si="118">G46+G17</f>
        <v>71025</v>
      </c>
      <c r="H45" s="138">
        <f t="shared" ref="H45" si="119">H46+H17</f>
        <v>71000</v>
      </c>
      <c r="I45" s="138">
        <f t="shared" ref="I45" si="120">I46+I17</f>
        <v>70967</v>
      </c>
      <c r="J45" s="138">
        <f t="shared" si="113"/>
        <v>70887</v>
      </c>
      <c r="K45" s="138">
        <f t="shared" ref="K45:M45" si="121">K46+K17</f>
        <v>70827</v>
      </c>
      <c r="L45" s="138">
        <f t="shared" ref="L45" si="122">L46+L17</f>
        <v>70779</v>
      </c>
      <c r="M45" s="138">
        <f t="shared" si="121"/>
        <v>70726</v>
      </c>
      <c r="N45" s="138">
        <f t="shared" ref="N45:O45" si="123">N46+N17</f>
        <v>70606</v>
      </c>
      <c r="O45" s="138">
        <f t="shared" si="123"/>
        <v>70471</v>
      </c>
      <c r="P45" s="138">
        <f t="shared" ref="P45:Y45" si="124">P46+P17</f>
        <v>70397</v>
      </c>
      <c r="Q45" s="138">
        <f t="shared" ref="Q45" si="125">Q46+Q17</f>
        <v>70268</v>
      </c>
      <c r="R45" s="138">
        <f t="shared" ref="R45" si="126">R46+R17</f>
        <v>70172</v>
      </c>
      <c r="S45" s="138">
        <f t="shared" ref="S45" si="127">S46+S17</f>
        <v>69877</v>
      </c>
      <c r="T45" s="138">
        <f t="shared" ref="T45" si="128">T46+T17</f>
        <v>69778</v>
      </c>
      <c r="U45" s="138">
        <f t="shared" ref="U45" si="129">U46+U17</f>
        <v>69639</v>
      </c>
      <c r="V45" s="138">
        <f t="shared" ref="V45" si="130">V46+V17</f>
        <v>69269</v>
      </c>
      <c r="W45" s="138">
        <f t="shared" ref="W45" si="131">W46+W17</f>
        <v>68797</v>
      </c>
      <c r="X45" s="138">
        <f t="shared" ref="X45" si="132">X46+X17</f>
        <v>68248</v>
      </c>
      <c r="Y45" s="138">
        <f t="shared" si="124"/>
        <v>67938</v>
      </c>
      <c r="Z45" s="138">
        <f>Z46+Z17</f>
        <v>67662</v>
      </c>
      <c r="AA45" s="138">
        <f t="shared" ref="AA45" si="133">AA46+AA17</f>
        <v>67379</v>
      </c>
      <c r="AB45" s="138">
        <f>AB46+AB17</f>
        <v>65911</v>
      </c>
      <c r="AC45" s="138">
        <f>AC46+AC17</f>
        <v>65544</v>
      </c>
      <c r="AD45" s="138">
        <f>AD46+AD17</f>
        <v>64960</v>
      </c>
      <c r="AE45" s="138">
        <f>AE46+AE17</f>
        <v>62236</v>
      </c>
      <c r="AF45" s="138">
        <f>AF46+AF17</f>
        <v>59153</v>
      </c>
      <c r="AG45" s="34">
        <f>AG46+AG17</f>
        <v>57988</v>
      </c>
      <c r="AH45" s="34">
        <f>AH46+AH17</f>
        <v>55220</v>
      </c>
      <c r="AI45" s="34">
        <f>AI46+AI17</f>
        <v>47127</v>
      </c>
      <c r="AJ45" s="32">
        <f>AJ46+AJ17</f>
        <v>44016</v>
      </c>
      <c r="AK45" s="32">
        <f>AK46+AK17</f>
        <v>34522</v>
      </c>
      <c r="AL45" s="80"/>
      <c r="AM45" s="80"/>
      <c r="AN45" s="80"/>
      <c r="AO45" s="80"/>
      <c r="AP45" s="80"/>
      <c r="AQ45" s="80"/>
      <c r="AR45" s="82"/>
      <c r="AS45" s="82"/>
      <c r="AT45" s="82"/>
    </row>
    <row r="46" spans="1:46" ht="13.5" customHeight="1" x14ac:dyDescent="0.25">
      <c r="A46" s="34" t="s">
        <v>37</v>
      </c>
      <c r="B46" s="34">
        <f t="shared" ref="B46:J46" si="134">B47+B18</f>
        <v>59465</v>
      </c>
      <c r="C46" s="34">
        <f t="shared" ref="C46" si="135">C47+C18</f>
        <v>59458</v>
      </c>
      <c r="D46" s="34">
        <f t="shared" ref="D46" si="136">D47+D18</f>
        <v>59437</v>
      </c>
      <c r="E46" s="34">
        <f t="shared" ref="E46" si="137">E47+E18</f>
        <v>59431</v>
      </c>
      <c r="F46" s="34">
        <f t="shared" ref="F46" si="138">F47+F18</f>
        <v>59409</v>
      </c>
      <c r="G46" s="34">
        <f t="shared" ref="G46" si="139">G47+G18</f>
        <v>59355</v>
      </c>
      <c r="H46" s="34">
        <f t="shared" ref="H46" si="140">H47+H18</f>
        <v>59335</v>
      </c>
      <c r="I46" s="34">
        <f t="shared" ref="I46" si="141">I47+I18</f>
        <v>59318</v>
      </c>
      <c r="J46" s="34">
        <f t="shared" si="134"/>
        <v>59258</v>
      </c>
      <c r="K46" s="34">
        <f t="shared" ref="K46:M46" si="142">K47+K18</f>
        <v>59229</v>
      </c>
      <c r="L46" s="34">
        <f t="shared" ref="L46" si="143">L47+L18</f>
        <v>59204</v>
      </c>
      <c r="M46" s="34">
        <f t="shared" si="142"/>
        <v>59163</v>
      </c>
      <c r="N46" s="34">
        <f t="shared" ref="N46:O46" si="144">N47+N18</f>
        <v>59104</v>
      </c>
      <c r="O46" s="34">
        <f t="shared" si="144"/>
        <v>59023</v>
      </c>
      <c r="P46" s="34">
        <f t="shared" ref="P46:Y46" si="145">P47+P18</f>
        <v>58969</v>
      </c>
      <c r="Q46" s="34">
        <f t="shared" ref="Q46" si="146">Q47+Q18</f>
        <v>58879</v>
      </c>
      <c r="R46" s="34">
        <f t="shared" ref="R46" si="147">R47+R18</f>
        <v>58815</v>
      </c>
      <c r="S46" s="34">
        <f t="shared" ref="S46" si="148">S47+S18</f>
        <v>58675</v>
      </c>
      <c r="T46" s="34">
        <f t="shared" ref="T46" si="149">T47+T18</f>
        <v>58608</v>
      </c>
      <c r="U46" s="34">
        <f t="shared" ref="U46" si="150">U47+U18</f>
        <v>58523</v>
      </c>
      <c r="V46" s="34">
        <f t="shared" ref="V46" si="151">V47+V18</f>
        <v>58300</v>
      </c>
      <c r="W46" s="34">
        <f t="shared" ref="W46" si="152">W47+W18</f>
        <v>58018</v>
      </c>
      <c r="X46" s="34">
        <f t="shared" ref="X46" si="153">X47+X18</f>
        <v>57680</v>
      </c>
      <c r="Y46" s="34">
        <f t="shared" si="145"/>
        <v>57471</v>
      </c>
      <c r="Z46" s="34">
        <f>Z47+Z18</f>
        <v>57335</v>
      </c>
      <c r="AA46" s="34">
        <f t="shared" ref="AA46" si="154">AA47+AA18</f>
        <v>57177</v>
      </c>
      <c r="AB46" s="34">
        <f>AB47+AB18</f>
        <v>56205</v>
      </c>
      <c r="AC46" s="34">
        <f>AC47+AC18</f>
        <v>56003</v>
      </c>
      <c r="AD46" s="34">
        <f>AD47+AD18</f>
        <v>55601</v>
      </c>
      <c r="AE46" s="34">
        <f>AE47+AE18</f>
        <v>53465</v>
      </c>
      <c r="AF46" s="34">
        <f>AF47+AF18</f>
        <v>52084</v>
      </c>
      <c r="AG46" s="34">
        <f>AG47+AG18</f>
        <v>51524</v>
      </c>
      <c r="AH46" s="34">
        <f>AH47+AH18</f>
        <v>49736</v>
      </c>
      <c r="AI46" s="34">
        <f>AI47+AI18</f>
        <v>45492</v>
      </c>
      <c r="AJ46" s="32">
        <f>AJ47+AJ18</f>
        <v>43385</v>
      </c>
      <c r="AK46" s="32">
        <f>AK47+AK18</f>
        <v>34522</v>
      </c>
      <c r="AL46" s="81"/>
      <c r="AM46" s="81"/>
      <c r="AN46" s="81"/>
      <c r="AO46" s="81"/>
      <c r="AP46" s="81"/>
      <c r="AQ46" s="81"/>
      <c r="AR46" s="82"/>
      <c r="AS46" s="82"/>
      <c r="AT46" s="82"/>
    </row>
    <row r="47" spans="1:46" ht="13.5" customHeight="1" x14ac:dyDescent="0.25">
      <c r="A47" s="34" t="s">
        <v>36</v>
      </c>
      <c r="B47" s="34">
        <f t="shared" ref="B47:J47" si="155">B48+B19</f>
        <v>45321</v>
      </c>
      <c r="C47" s="34">
        <f t="shared" ref="C47" si="156">C48+C19</f>
        <v>45315</v>
      </c>
      <c r="D47" s="34">
        <f t="shared" ref="D47" si="157">D48+D19</f>
        <v>45304</v>
      </c>
      <c r="E47" s="34">
        <f t="shared" ref="E47" si="158">E48+E19</f>
        <v>45304</v>
      </c>
      <c r="F47" s="34">
        <f t="shared" ref="F47" si="159">F48+F19</f>
        <v>45288</v>
      </c>
      <c r="G47" s="34">
        <f t="shared" ref="G47" si="160">G48+G19</f>
        <v>45252</v>
      </c>
      <c r="H47" s="34">
        <f t="shared" ref="H47" si="161">H48+H19</f>
        <v>45240</v>
      </c>
      <c r="I47" s="34">
        <f t="shared" ref="I47" si="162">I48+I19</f>
        <v>45228</v>
      </c>
      <c r="J47" s="34">
        <f t="shared" si="155"/>
        <v>45186</v>
      </c>
      <c r="K47" s="34">
        <f t="shared" ref="K47:M47" si="163">K48+K19</f>
        <v>45167</v>
      </c>
      <c r="L47" s="34">
        <f t="shared" ref="L47" si="164">L48+L19</f>
        <v>45153</v>
      </c>
      <c r="M47" s="34">
        <f t="shared" si="163"/>
        <v>45124</v>
      </c>
      <c r="N47" s="34">
        <f t="shared" ref="N47:O47" si="165">N48+N19</f>
        <v>45087</v>
      </c>
      <c r="O47" s="34">
        <f t="shared" si="165"/>
        <v>45045</v>
      </c>
      <c r="P47" s="34">
        <f t="shared" ref="P47:Y47" si="166">P48+P19</f>
        <v>45007</v>
      </c>
      <c r="Q47" s="34">
        <f t="shared" ref="Q47" si="167">Q48+Q19</f>
        <v>44957</v>
      </c>
      <c r="R47" s="34">
        <f t="shared" ref="R47" si="168">R48+R19</f>
        <v>44914</v>
      </c>
      <c r="S47" s="34">
        <f t="shared" ref="S47" si="169">S48+S19</f>
        <v>44829</v>
      </c>
      <c r="T47" s="34">
        <f t="shared" ref="T47" si="170">T48+T19</f>
        <v>44784</v>
      </c>
      <c r="U47" s="34">
        <f t="shared" ref="U47" si="171">U48+U19</f>
        <v>44730</v>
      </c>
      <c r="V47" s="34">
        <f t="shared" ref="V47" si="172">V48+V19</f>
        <v>44615</v>
      </c>
      <c r="W47" s="34">
        <f t="shared" ref="W47" si="173">W48+W19</f>
        <v>44462</v>
      </c>
      <c r="X47" s="34">
        <f t="shared" ref="X47" si="174">X48+X19</f>
        <v>44334</v>
      </c>
      <c r="Y47" s="34">
        <f t="shared" si="166"/>
        <v>44208</v>
      </c>
      <c r="Z47" s="34">
        <f>Z48+Z19</f>
        <v>44127</v>
      </c>
      <c r="AA47" s="34">
        <f t="shared" ref="AA47" si="175">AA48+AA19</f>
        <v>44031</v>
      </c>
      <c r="AB47" s="34">
        <f>AB48+AB19</f>
        <v>43542</v>
      </c>
      <c r="AC47" s="34">
        <f>AC48+AC19</f>
        <v>43437</v>
      </c>
      <c r="AD47" s="34">
        <f>AD48+AD19</f>
        <v>43144</v>
      </c>
      <c r="AE47" s="34">
        <f>AE48+AE19</f>
        <v>41734</v>
      </c>
      <c r="AF47" s="34">
        <f>AF48+AF19</f>
        <v>41035</v>
      </c>
      <c r="AG47" s="34">
        <f>AG48+AG19</f>
        <v>40764</v>
      </c>
      <c r="AH47" s="34">
        <f>AH48+AH19</f>
        <v>39621</v>
      </c>
      <c r="AI47" s="34">
        <f>AI48+AI19</f>
        <v>37617</v>
      </c>
      <c r="AJ47" s="32">
        <f>AJ48+AJ19</f>
        <v>36693</v>
      </c>
      <c r="AK47" s="32">
        <f>AK48+AK19</f>
        <v>32355</v>
      </c>
      <c r="AL47" s="81"/>
      <c r="AM47" s="81"/>
      <c r="AN47" s="81"/>
      <c r="AO47" s="81"/>
      <c r="AP47" s="81"/>
      <c r="AQ47" s="81"/>
      <c r="AR47" s="82"/>
      <c r="AS47" s="82"/>
      <c r="AT47" s="82"/>
    </row>
    <row r="48" spans="1:46" ht="13.5" customHeight="1" x14ac:dyDescent="0.25">
      <c r="A48" s="34" t="s">
        <v>35</v>
      </c>
      <c r="B48" s="34">
        <f t="shared" ref="B48:J48" si="176">B49+B20</f>
        <v>28947</v>
      </c>
      <c r="C48" s="34">
        <f t="shared" ref="C48" si="177">C49+C20</f>
        <v>28942</v>
      </c>
      <c r="D48" s="34">
        <f t="shared" ref="D48" si="178">D49+D20</f>
        <v>28934</v>
      </c>
      <c r="E48" s="34">
        <f t="shared" ref="E48" si="179">E49+E20</f>
        <v>28936</v>
      </c>
      <c r="F48" s="34">
        <f t="shared" ref="F48" si="180">F49+F20</f>
        <v>28931</v>
      </c>
      <c r="G48" s="34">
        <f t="shared" ref="G48" si="181">G49+G20</f>
        <v>28902</v>
      </c>
      <c r="H48" s="34">
        <f t="shared" ref="H48" si="182">H49+H20</f>
        <v>28894</v>
      </c>
      <c r="I48" s="34">
        <f t="shared" ref="I48" si="183">I49+I20</f>
        <v>28885</v>
      </c>
      <c r="J48" s="34">
        <f t="shared" si="176"/>
        <v>28860</v>
      </c>
      <c r="K48" s="34">
        <f t="shared" ref="K48:M48" si="184">K49+K20</f>
        <v>28852</v>
      </c>
      <c r="L48" s="34">
        <f t="shared" ref="L48" si="185">L49+L20</f>
        <v>28844</v>
      </c>
      <c r="M48" s="34">
        <f t="shared" si="184"/>
        <v>28831</v>
      </c>
      <c r="N48" s="34">
        <f t="shared" ref="N48:O48" si="186">N49+N20</f>
        <v>28817</v>
      </c>
      <c r="O48" s="34">
        <f t="shared" si="186"/>
        <v>28799</v>
      </c>
      <c r="P48" s="34">
        <f t="shared" ref="P48:Y48" si="187">P49+P20</f>
        <v>28778</v>
      </c>
      <c r="Q48" s="34">
        <f t="shared" ref="Q48" si="188">Q49+Q20</f>
        <v>28750</v>
      </c>
      <c r="R48" s="34">
        <f t="shared" ref="R48" si="189">R49+R20</f>
        <v>28722</v>
      </c>
      <c r="S48" s="34">
        <f t="shared" ref="S48" si="190">S49+S20</f>
        <v>28676</v>
      </c>
      <c r="T48" s="34">
        <f t="shared" ref="T48" si="191">T49+T20</f>
        <v>28657</v>
      </c>
      <c r="U48" s="34">
        <f t="shared" ref="U48" si="192">U49+U20</f>
        <v>28635</v>
      </c>
      <c r="V48" s="34">
        <f t="shared" ref="V48" si="193">V49+V20</f>
        <v>28573</v>
      </c>
      <c r="W48" s="34">
        <f t="shared" ref="W48" si="194">W49+W20</f>
        <v>28508</v>
      </c>
      <c r="X48" s="34">
        <f t="shared" ref="X48" si="195">X49+X20</f>
        <v>28465</v>
      </c>
      <c r="Y48" s="34">
        <f t="shared" si="187"/>
        <v>28385</v>
      </c>
      <c r="Z48" s="34">
        <f>Z49+Z20</f>
        <v>28340</v>
      </c>
      <c r="AA48" s="34">
        <f t="shared" ref="AA48" si="196">AA49+AA20</f>
        <v>28292</v>
      </c>
      <c r="AB48" s="34">
        <f>AB49+AB20</f>
        <v>28099</v>
      </c>
      <c r="AC48" s="34">
        <f>AC49+AC20</f>
        <v>28039</v>
      </c>
      <c r="AD48" s="34">
        <f>AD49+AD20</f>
        <v>27833</v>
      </c>
      <c r="AE48" s="34">
        <f>AE49+AE20</f>
        <v>27041</v>
      </c>
      <c r="AF48" s="34">
        <f>AF49+AF20</f>
        <v>26792</v>
      </c>
      <c r="AG48" s="34">
        <f>AG49+AG20</f>
        <v>26687</v>
      </c>
      <c r="AH48" s="34">
        <f>AH49+AH20</f>
        <v>25986</v>
      </c>
      <c r="AI48" s="34">
        <f>AI49+AI20</f>
        <v>25061</v>
      </c>
      <c r="AJ48" s="32">
        <f>AJ49+AJ20</f>
        <v>24656</v>
      </c>
      <c r="AK48" s="32">
        <f>AK49+AK20</f>
        <v>23022</v>
      </c>
      <c r="AL48" s="81"/>
      <c r="AM48" s="81"/>
      <c r="AN48" s="81"/>
      <c r="AO48" s="81"/>
      <c r="AP48" s="81"/>
      <c r="AQ48" s="81"/>
      <c r="AR48" s="82"/>
      <c r="AS48" s="82"/>
      <c r="AT48" s="82"/>
    </row>
    <row r="49" spans="1:46" ht="13.5" customHeight="1" x14ac:dyDescent="0.25">
      <c r="A49" s="34" t="s">
        <v>34</v>
      </c>
      <c r="B49" s="34">
        <f t="shared" ref="B49:J49" si="197">B50+B21</f>
        <v>13228</v>
      </c>
      <c r="C49" s="34">
        <f t="shared" ref="C49" si="198">C50+C21</f>
        <v>13224</v>
      </c>
      <c r="D49" s="34">
        <f t="shared" ref="D49" si="199">D50+D21</f>
        <v>13222</v>
      </c>
      <c r="E49" s="34">
        <f t="shared" ref="E49" si="200">E50+E21</f>
        <v>13220</v>
      </c>
      <c r="F49" s="34">
        <f t="shared" ref="F49" si="201">F50+F21</f>
        <v>13220</v>
      </c>
      <c r="G49" s="34">
        <f t="shared" ref="G49" si="202">G50+G21</f>
        <v>13204</v>
      </c>
      <c r="H49" s="34">
        <f t="shared" ref="H49" si="203">H50+H21</f>
        <v>13199</v>
      </c>
      <c r="I49" s="34">
        <f t="shared" ref="I49" si="204">I50+I21</f>
        <v>13192</v>
      </c>
      <c r="J49" s="34">
        <f t="shared" si="197"/>
        <v>13179</v>
      </c>
      <c r="K49" s="34">
        <f t="shared" ref="K49:M49" si="205">K50+K21</f>
        <v>13176</v>
      </c>
      <c r="L49" s="34">
        <f t="shared" ref="L49" si="206">L50+L21</f>
        <v>13174</v>
      </c>
      <c r="M49" s="34">
        <f t="shared" si="205"/>
        <v>13170</v>
      </c>
      <c r="N49" s="34">
        <f t="shared" ref="N49:O49" si="207">N50+N21</f>
        <v>13165</v>
      </c>
      <c r="O49" s="34">
        <f t="shared" si="207"/>
        <v>13158</v>
      </c>
      <c r="P49" s="34">
        <f t="shared" ref="P49:Y49" si="208">P50+P21</f>
        <v>13147</v>
      </c>
      <c r="Q49" s="34">
        <f t="shared" ref="Q49" si="209">Q50+Q21</f>
        <v>13140</v>
      </c>
      <c r="R49" s="34">
        <f t="shared" ref="R49" si="210">R50+R21</f>
        <v>13130</v>
      </c>
      <c r="S49" s="34">
        <f t="shared" ref="S49" si="211">S50+S21</f>
        <v>13107</v>
      </c>
      <c r="T49" s="34">
        <f t="shared" ref="T49" si="212">T50+T21</f>
        <v>13098</v>
      </c>
      <c r="U49" s="34">
        <f t="shared" ref="U49" si="213">U50+U21</f>
        <v>13092</v>
      </c>
      <c r="V49" s="34">
        <f t="shared" ref="V49" si="214">V50+V21</f>
        <v>13068</v>
      </c>
      <c r="W49" s="34">
        <f t="shared" ref="W49" si="215">W50+W21</f>
        <v>13043</v>
      </c>
      <c r="X49" s="34">
        <f t="shared" ref="X49" si="216">X50+X21</f>
        <v>13027</v>
      </c>
      <c r="Y49" s="34">
        <f t="shared" si="208"/>
        <v>13004</v>
      </c>
      <c r="Z49" s="34">
        <f>Z50+Z21</f>
        <v>12993</v>
      </c>
      <c r="AA49" s="34">
        <f t="shared" ref="AA49" si="217">AA50+AA21</f>
        <v>12972</v>
      </c>
      <c r="AB49" s="34">
        <f>AB50+AB21</f>
        <v>12915</v>
      </c>
      <c r="AC49" s="34">
        <f>AC50+AC21</f>
        <v>12896</v>
      </c>
      <c r="AD49" s="34">
        <f>AD50+AD21</f>
        <v>12802</v>
      </c>
      <c r="AE49" s="34">
        <f>AE50+AE21</f>
        <v>12505</v>
      </c>
      <c r="AF49" s="34">
        <f>AF50+AF21</f>
        <v>12431</v>
      </c>
      <c r="AG49" s="34">
        <f>AG50+AG21</f>
        <v>12400</v>
      </c>
      <c r="AH49" s="34">
        <f>AH50+AH21</f>
        <v>12103</v>
      </c>
      <c r="AI49" s="34">
        <f>AI50+AI21</f>
        <v>11800</v>
      </c>
      <c r="AJ49" s="32">
        <f>AJ50+AJ21</f>
        <v>11670</v>
      </c>
      <c r="AK49" s="32">
        <f>AK50+AK21</f>
        <v>11158</v>
      </c>
      <c r="AL49" s="83"/>
      <c r="AM49" s="83"/>
      <c r="AN49" s="83"/>
      <c r="AO49" s="82"/>
      <c r="AP49" s="82"/>
      <c r="AQ49" s="82"/>
      <c r="AR49" s="82"/>
      <c r="AS49" s="82"/>
      <c r="AT49" s="82"/>
    </row>
    <row r="50" spans="1:46" ht="13.5" customHeight="1" x14ac:dyDescent="0.25">
      <c r="A50" s="34" t="s">
        <v>33</v>
      </c>
      <c r="B50" s="34">
        <f t="shared" ref="B50:J50" si="218">B51+B22</f>
        <v>3707</v>
      </c>
      <c r="C50" s="34">
        <f t="shared" ref="C50" si="219">C51+C22</f>
        <v>3706</v>
      </c>
      <c r="D50" s="34">
        <f t="shared" ref="D50" si="220">D51+D22</f>
        <v>3706</v>
      </c>
      <c r="E50" s="34">
        <f t="shared" ref="E50" si="221">E51+E22</f>
        <v>3706</v>
      </c>
      <c r="F50" s="34">
        <f t="shared" ref="F50" si="222">F51+F22</f>
        <v>3705</v>
      </c>
      <c r="G50" s="34">
        <f t="shared" ref="G50" si="223">G51+G22</f>
        <v>3700</v>
      </c>
      <c r="H50" s="34">
        <f t="shared" ref="H50" si="224">H51+H22</f>
        <v>3697</v>
      </c>
      <c r="I50" s="34">
        <f t="shared" ref="I50" si="225">I51+I22</f>
        <v>3693</v>
      </c>
      <c r="J50" s="34">
        <f t="shared" si="218"/>
        <v>3688</v>
      </c>
      <c r="K50" s="34">
        <f t="shared" ref="K50:M50" si="226">K51+K22</f>
        <v>3686</v>
      </c>
      <c r="L50" s="34">
        <f t="shared" ref="L50" si="227">L51+L22</f>
        <v>3684</v>
      </c>
      <c r="M50" s="34">
        <f t="shared" si="226"/>
        <v>3683</v>
      </c>
      <c r="N50" s="34">
        <f t="shared" ref="N50:O50" si="228">N51+N22</f>
        <v>3683</v>
      </c>
      <c r="O50" s="34">
        <f t="shared" si="228"/>
        <v>3680</v>
      </c>
      <c r="P50" s="34">
        <f t="shared" ref="P50:Y50" si="229">P51+P22</f>
        <v>3679</v>
      </c>
      <c r="Q50" s="34">
        <f t="shared" ref="Q50" si="230">Q51+Q22</f>
        <v>3678</v>
      </c>
      <c r="R50" s="34">
        <f t="shared" ref="R50" si="231">R51+R22</f>
        <v>3678</v>
      </c>
      <c r="S50" s="34">
        <f t="shared" ref="S50" si="232">S51+S22</f>
        <v>3670</v>
      </c>
      <c r="T50" s="34">
        <f t="shared" ref="T50" si="233">T51+T22</f>
        <v>3666</v>
      </c>
      <c r="U50" s="34">
        <f t="shared" ref="U50" si="234">U51+U22</f>
        <v>3663</v>
      </c>
      <c r="V50" s="34">
        <f t="shared" ref="V50" si="235">V51+V22</f>
        <v>3656</v>
      </c>
      <c r="W50" s="34">
        <f t="shared" ref="W50" si="236">W51+W22</f>
        <v>3648</v>
      </c>
      <c r="X50" s="34">
        <f t="shared" ref="X50" si="237">X51+X22</f>
        <v>3638</v>
      </c>
      <c r="Y50" s="34">
        <f t="shared" si="229"/>
        <v>3634</v>
      </c>
      <c r="Z50" s="34">
        <f>Z51+Z22</f>
        <v>3631</v>
      </c>
      <c r="AA50" s="34">
        <f t="shared" ref="AA50" si="238">AA51+AA22</f>
        <v>3627</v>
      </c>
      <c r="AB50" s="34">
        <f>AB51+AB22</f>
        <v>3619</v>
      </c>
      <c r="AC50" s="34">
        <f>AC51+AC22</f>
        <v>3617</v>
      </c>
      <c r="AD50" s="34">
        <f>AD51+AD22</f>
        <v>3587</v>
      </c>
      <c r="AE50" s="34">
        <f>AE51+AE22</f>
        <v>3531</v>
      </c>
      <c r="AF50" s="34">
        <f>AF51+AF22</f>
        <v>3510</v>
      </c>
      <c r="AG50" s="34">
        <f>AG51+AG22</f>
        <v>3507</v>
      </c>
      <c r="AH50" s="34">
        <f>AH51+AH22</f>
        <v>3441</v>
      </c>
      <c r="AI50" s="34">
        <f>AI51+AI22</f>
        <v>3363</v>
      </c>
      <c r="AJ50" s="32">
        <f>AJ51+AJ22</f>
        <v>3337</v>
      </c>
      <c r="AK50" s="32">
        <f>AK51+AK22</f>
        <v>3226</v>
      </c>
      <c r="AL50" s="83"/>
      <c r="AM50" s="83"/>
      <c r="AN50" s="83"/>
      <c r="AO50" s="82"/>
      <c r="AP50" s="82"/>
      <c r="AQ50" s="82"/>
      <c r="AR50" s="82"/>
      <c r="AS50" s="82"/>
      <c r="AT50" s="82"/>
    </row>
    <row r="51" spans="1:46" ht="13.5" customHeight="1" x14ac:dyDescent="0.25">
      <c r="A51" s="34" t="s">
        <v>32</v>
      </c>
      <c r="B51" s="34">
        <f t="shared" ref="B51:J51" si="239">B52+B23</f>
        <v>649</v>
      </c>
      <c r="C51" s="34">
        <f t="shared" ref="C51" si="240">C52+C23</f>
        <v>648</v>
      </c>
      <c r="D51" s="34">
        <f t="shared" ref="D51" si="241">D52+D23</f>
        <v>648</v>
      </c>
      <c r="E51" s="34">
        <f t="shared" ref="E51" si="242">E52+E23</f>
        <v>648</v>
      </c>
      <c r="F51" s="34">
        <f t="shared" ref="F51" si="243">F52+F23</f>
        <v>648</v>
      </c>
      <c r="G51" s="34">
        <f t="shared" ref="G51" si="244">G52+G23</f>
        <v>648</v>
      </c>
      <c r="H51" s="34">
        <f t="shared" ref="H51" si="245">H52+H23</f>
        <v>646</v>
      </c>
      <c r="I51" s="34">
        <f t="shared" ref="I51" si="246">I52+I23</f>
        <v>646</v>
      </c>
      <c r="J51" s="34">
        <f t="shared" si="239"/>
        <v>643</v>
      </c>
      <c r="K51" s="34">
        <f t="shared" ref="K51:M51" si="247">K52+K23</f>
        <v>643</v>
      </c>
      <c r="L51" s="34">
        <f t="shared" ref="L51" si="248">L52+L23</f>
        <v>643</v>
      </c>
      <c r="M51" s="34">
        <f t="shared" si="247"/>
        <v>643</v>
      </c>
      <c r="N51" s="34">
        <f t="shared" ref="N51:O51" si="249">N52+N23</f>
        <v>643</v>
      </c>
      <c r="O51" s="34">
        <f t="shared" si="249"/>
        <v>642</v>
      </c>
      <c r="P51" s="34">
        <f t="shared" ref="P51:Y51" si="250">P52+P23</f>
        <v>642</v>
      </c>
      <c r="Q51" s="34">
        <f t="shared" ref="Q51" si="251">Q52+Q23</f>
        <v>642</v>
      </c>
      <c r="R51" s="34">
        <f t="shared" ref="R51" si="252">R52+R23</f>
        <v>644</v>
      </c>
      <c r="S51" s="34">
        <f t="shared" ref="S51" si="253">S52+S23</f>
        <v>640</v>
      </c>
      <c r="T51" s="34">
        <f t="shared" ref="T51" si="254">T52+T23</f>
        <v>640</v>
      </c>
      <c r="U51" s="34">
        <f t="shared" ref="U51" si="255">U52+U23</f>
        <v>639</v>
      </c>
      <c r="V51" s="34">
        <f t="shared" ref="V51" si="256">V52+V23</f>
        <v>638</v>
      </c>
      <c r="W51" s="34">
        <f t="shared" ref="W51" si="257">W52+W23</f>
        <v>636</v>
      </c>
      <c r="X51" s="34">
        <f t="shared" ref="X51" si="258">X52+X23</f>
        <v>632</v>
      </c>
      <c r="Y51" s="34">
        <f t="shared" si="250"/>
        <v>632</v>
      </c>
      <c r="Z51" s="34">
        <f>Z52+Z23</f>
        <v>631</v>
      </c>
      <c r="AA51" s="34">
        <f t="shared" ref="AA51" si="259">AA52+AA23</f>
        <v>630</v>
      </c>
      <c r="AB51" s="34">
        <f>AB52+AB23</f>
        <v>627</v>
      </c>
      <c r="AC51" s="34">
        <f>AC52+AC23</f>
        <v>628</v>
      </c>
      <c r="AD51" s="34">
        <f>AD52+AD23</f>
        <v>623</v>
      </c>
      <c r="AE51" s="34">
        <f>AE52+AE23</f>
        <v>613</v>
      </c>
      <c r="AF51" s="34">
        <f>AF52+AF23</f>
        <v>610</v>
      </c>
      <c r="AG51" s="34">
        <f>AG52+AG23</f>
        <v>610</v>
      </c>
      <c r="AH51" s="34">
        <f>AH52+AH23</f>
        <v>604</v>
      </c>
      <c r="AI51" s="34">
        <f>AI52+AI23</f>
        <v>592</v>
      </c>
      <c r="AJ51" s="32">
        <f>AJ52+AJ23</f>
        <v>586</v>
      </c>
      <c r="AK51" s="32">
        <f>AK52+AK23</f>
        <v>567</v>
      </c>
    </row>
    <row r="52" spans="1:46" ht="13.5" customHeight="1" x14ac:dyDescent="0.25">
      <c r="A52" s="34" t="s">
        <v>31</v>
      </c>
      <c r="B52" s="34">
        <f t="shared" ref="B52:J52" si="260">B53+B24</f>
        <v>96</v>
      </c>
      <c r="C52" s="34">
        <f t="shared" ref="C52" si="261">C53+C24</f>
        <v>96</v>
      </c>
      <c r="D52" s="34">
        <f t="shared" ref="D52" si="262">D53+D24</f>
        <v>96</v>
      </c>
      <c r="E52" s="34">
        <f t="shared" ref="E52" si="263">E53+E24</f>
        <v>96</v>
      </c>
      <c r="F52" s="34">
        <f t="shared" ref="F52" si="264">F53+F24</f>
        <v>96</v>
      </c>
      <c r="G52" s="34">
        <f t="shared" ref="G52" si="265">G53+G24</f>
        <v>97</v>
      </c>
      <c r="H52" s="34">
        <f t="shared" ref="H52" si="266">H53+H24</f>
        <v>97</v>
      </c>
      <c r="I52" s="34">
        <f t="shared" ref="I52" si="267">I53+I24</f>
        <v>97</v>
      </c>
      <c r="J52" s="34">
        <f t="shared" si="260"/>
        <v>95</v>
      </c>
      <c r="K52" s="34">
        <f t="shared" ref="K52:M52" si="268">K53+K24</f>
        <v>95</v>
      </c>
      <c r="L52" s="34">
        <f t="shared" ref="L52" si="269">L53+L24</f>
        <v>95</v>
      </c>
      <c r="M52" s="34">
        <f t="shared" si="268"/>
        <v>95</v>
      </c>
      <c r="N52" s="34">
        <f t="shared" ref="N52:O52" si="270">N53+N24</f>
        <v>95</v>
      </c>
      <c r="O52" s="34">
        <f t="shared" si="270"/>
        <v>95</v>
      </c>
      <c r="P52" s="34">
        <f t="shared" ref="P52:Y52" si="271">P53+P24</f>
        <v>95</v>
      </c>
      <c r="Q52" s="34">
        <f t="shared" ref="Q52" si="272">Q53+Q24</f>
        <v>95</v>
      </c>
      <c r="R52" s="34">
        <f t="shared" ref="R52" si="273">R53+R24</f>
        <v>97</v>
      </c>
      <c r="S52" s="34">
        <f t="shared" ref="S52" si="274">S53+S24</f>
        <v>94</v>
      </c>
      <c r="T52" s="34">
        <f t="shared" ref="T52" si="275">T53+T24</f>
        <v>94</v>
      </c>
      <c r="U52" s="34">
        <f t="shared" ref="U52" si="276">U53+U24</f>
        <v>94</v>
      </c>
      <c r="V52" s="34">
        <f t="shared" ref="V52" si="277">V53+V24</f>
        <v>93</v>
      </c>
      <c r="W52" s="34">
        <f t="shared" ref="W52" si="278">W53+W24</f>
        <v>92</v>
      </c>
      <c r="X52" s="34">
        <f t="shared" ref="X52" si="279">X53+X24</f>
        <v>91</v>
      </c>
      <c r="Y52" s="34">
        <f t="shared" si="271"/>
        <v>91</v>
      </c>
      <c r="Z52" s="34">
        <f>Z53+Z24</f>
        <v>91</v>
      </c>
      <c r="AA52" s="34">
        <f t="shared" ref="AA52" si="280">AA53+AA24</f>
        <v>91</v>
      </c>
      <c r="AB52" s="34">
        <f>AB53+AB24</f>
        <v>91</v>
      </c>
      <c r="AC52" s="34">
        <f>AC53+AC24</f>
        <v>91</v>
      </c>
      <c r="AD52" s="34">
        <f>AD53+AD24</f>
        <v>91</v>
      </c>
      <c r="AE52" s="34">
        <f>AE53+AE24</f>
        <v>92</v>
      </c>
      <c r="AF52" s="34">
        <f>AF53+AF24</f>
        <v>93</v>
      </c>
      <c r="AG52" s="34">
        <f>AG53+AG24</f>
        <v>93</v>
      </c>
      <c r="AH52" s="34">
        <f>AH53+AH24</f>
        <v>93</v>
      </c>
      <c r="AI52" s="34">
        <f>AI53+AI24</f>
        <v>88</v>
      </c>
      <c r="AJ52" s="32">
        <f>AJ53+AJ24</f>
        <v>87</v>
      </c>
      <c r="AK52" s="32">
        <f>AK53+AK24</f>
        <v>80</v>
      </c>
    </row>
    <row r="53" spans="1:46" ht="13.5" customHeight="1" x14ac:dyDescent="0.25">
      <c r="A53" s="34" t="s">
        <v>30</v>
      </c>
      <c r="B53" s="34">
        <f t="shared" ref="B53:J53" si="281">B54+B25</f>
        <v>44</v>
      </c>
      <c r="C53" s="34">
        <f t="shared" ref="C53" si="282">C54+C25</f>
        <v>44</v>
      </c>
      <c r="D53" s="34">
        <f t="shared" ref="D53" si="283">D54+D25</f>
        <v>44</v>
      </c>
      <c r="E53" s="34">
        <f t="shared" ref="E53" si="284">E54+E25</f>
        <v>44</v>
      </c>
      <c r="F53" s="34">
        <f t="shared" ref="F53" si="285">F54+F25</f>
        <v>44</v>
      </c>
      <c r="G53" s="34">
        <f t="shared" ref="G53" si="286">G54+G25</f>
        <v>45</v>
      </c>
      <c r="H53" s="34">
        <f t="shared" ref="H53" si="287">H54+H25</f>
        <v>45</v>
      </c>
      <c r="I53" s="34">
        <f t="shared" ref="I53" si="288">I54+I25</f>
        <v>45</v>
      </c>
      <c r="J53" s="34">
        <f t="shared" si="281"/>
        <v>43</v>
      </c>
      <c r="K53" s="34">
        <f t="shared" ref="K53:M53" si="289">K54+K25</f>
        <v>43</v>
      </c>
      <c r="L53" s="34">
        <f t="shared" ref="L53" si="290">L54+L25</f>
        <v>43</v>
      </c>
      <c r="M53" s="34">
        <f t="shared" si="289"/>
        <v>43</v>
      </c>
      <c r="N53" s="34">
        <f t="shared" ref="N53:O53" si="291">N54+N25</f>
        <v>43</v>
      </c>
      <c r="O53" s="34">
        <f t="shared" si="291"/>
        <v>43</v>
      </c>
      <c r="P53" s="34">
        <f t="shared" ref="P53:Y53" si="292">P54+P25</f>
        <v>43</v>
      </c>
      <c r="Q53" s="34">
        <f t="shared" ref="Q53" si="293">Q54+Q25</f>
        <v>43</v>
      </c>
      <c r="R53" s="34">
        <f t="shared" ref="R53" si="294">R54+R25</f>
        <v>45</v>
      </c>
      <c r="S53" s="34">
        <f t="shared" ref="S53" si="295">S54+S25</f>
        <v>42</v>
      </c>
      <c r="T53" s="34">
        <f t="shared" ref="T53" si="296">T54+T25</f>
        <v>42</v>
      </c>
      <c r="U53" s="34">
        <f t="shared" ref="U53" si="297">U54+U25</f>
        <v>42</v>
      </c>
      <c r="V53" s="34">
        <f t="shared" ref="V53" si="298">V54+V25</f>
        <v>41</v>
      </c>
      <c r="W53" s="34">
        <f t="shared" ref="W53" si="299">W54+W25</f>
        <v>41</v>
      </c>
      <c r="X53" s="34">
        <f t="shared" ref="X53" si="300">X54+X25</f>
        <v>40</v>
      </c>
      <c r="Y53" s="34">
        <f t="shared" si="292"/>
        <v>40</v>
      </c>
      <c r="Z53" s="34">
        <f>Z54+Z25</f>
        <v>40</v>
      </c>
      <c r="AA53" s="34">
        <f t="shared" ref="AA53" si="301">AA54+AA25</f>
        <v>40</v>
      </c>
      <c r="AB53" s="34">
        <f>AB54+AB25</f>
        <v>40</v>
      </c>
      <c r="AC53" s="34">
        <f>AC54+AC25</f>
        <v>40</v>
      </c>
      <c r="AD53" s="34">
        <f>AD54+AD25</f>
        <v>40</v>
      </c>
      <c r="AE53" s="34">
        <f>AE54+AE25</f>
        <v>41</v>
      </c>
      <c r="AF53" s="34">
        <f>AF54+AF25</f>
        <v>42</v>
      </c>
      <c r="AG53" s="34">
        <f>AG54+AG25</f>
        <v>42</v>
      </c>
      <c r="AH53" s="34">
        <f>AH54+AH25</f>
        <v>42</v>
      </c>
      <c r="AI53" s="34">
        <f>AI54+AI25</f>
        <v>38</v>
      </c>
      <c r="AJ53" s="32">
        <f>AJ54+AJ25</f>
        <v>37</v>
      </c>
      <c r="AK53" s="32">
        <f>AK54+AK25</f>
        <v>31</v>
      </c>
    </row>
    <row r="54" spans="1:46" ht="13.5" customHeight="1" x14ac:dyDescent="0.25">
      <c r="A54" s="34" t="s">
        <v>29</v>
      </c>
      <c r="B54" s="34">
        <f t="shared" ref="B54:J54" si="302">B55+B26</f>
        <v>11</v>
      </c>
      <c r="C54" s="34">
        <f t="shared" ref="C54" si="303">C55+C26</f>
        <v>11</v>
      </c>
      <c r="D54" s="34">
        <f t="shared" ref="D54" si="304">D55+D26</f>
        <v>11</v>
      </c>
      <c r="E54" s="34">
        <f t="shared" ref="E54" si="305">E55+E26</f>
        <v>11</v>
      </c>
      <c r="F54" s="34">
        <f t="shared" ref="F54" si="306">F55+F26</f>
        <v>11</v>
      </c>
      <c r="G54" s="34">
        <f t="shared" ref="G54" si="307">G55+G26</f>
        <v>12</v>
      </c>
      <c r="H54" s="34">
        <f t="shared" ref="H54" si="308">H55+H26</f>
        <v>12</v>
      </c>
      <c r="I54" s="34">
        <f t="shared" ref="I54" si="309">I55+I26</f>
        <v>12</v>
      </c>
      <c r="J54" s="34">
        <f t="shared" si="302"/>
        <v>11</v>
      </c>
      <c r="K54" s="34">
        <f t="shared" ref="K54:M54" si="310">K55+K26</f>
        <v>11</v>
      </c>
      <c r="L54" s="34">
        <f t="shared" ref="L54" si="311">L55+L26</f>
        <v>11</v>
      </c>
      <c r="M54" s="34">
        <f t="shared" si="310"/>
        <v>11</v>
      </c>
      <c r="N54" s="34">
        <f t="shared" ref="N54:O54" si="312">N55+N26</f>
        <v>11</v>
      </c>
      <c r="O54" s="34">
        <f t="shared" si="312"/>
        <v>11</v>
      </c>
      <c r="P54" s="34">
        <f t="shared" ref="P54:Y54" si="313">P55+P26</f>
        <v>11</v>
      </c>
      <c r="Q54" s="34">
        <f t="shared" ref="Q54" si="314">Q55+Q26</f>
        <v>11</v>
      </c>
      <c r="R54" s="34">
        <f t="shared" ref="R54" si="315">R55+R26</f>
        <v>10</v>
      </c>
      <c r="S54" s="34">
        <f t="shared" ref="S54" si="316">S55+S26</f>
        <v>10</v>
      </c>
      <c r="T54" s="34">
        <f t="shared" ref="T54" si="317">T55+T26</f>
        <v>10</v>
      </c>
      <c r="U54" s="34">
        <f t="shared" ref="U54" si="318">U55+U26</f>
        <v>10</v>
      </c>
      <c r="V54" s="34">
        <f t="shared" ref="V54" si="319">V55+V26</f>
        <v>9</v>
      </c>
      <c r="W54" s="34">
        <f t="shared" ref="W54" si="320">W55+W26</f>
        <v>9</v>
      </c>
      <c r="X54" s="34">
        <f t="shared" ref="X54" si="321">X55+X26</f>
        <v>8</v>
      </c>
      <c r="Y54" s="34">
        <f t="shared" si="313"/>
        <v>8</v>
      </c>
      <c r="Z54" s="34">
        <f>Z55+Z26</f>
        <v>8</v>
      </c>
      <c r="AA54" s="34">
        <f t="shared" ref="AA54" si="322">AA55+AA26</f>
        <v>8</v>
      </c>
      <c r="AB54" s="34">
        <f>AB55+AB26</f>
        <v>8</v>
      </c>
      <c r="AC54" s="34">
        <f>AC55+AC26</f>
        <v>8</v>
      </c>
      <c r="AD54" s="34">
        <f>AD55+AD26</f>
        <v>8</v>
      </c>
      <c r="AE54" s="34">
        <f>AE55+AE26</f>
        <v>9</v>
      </c>
      <c r="AF54" s="34">
        <f>AF55+AF26</f>
        <v>10</v>
      </c>
      <c r="AG54" s="34">
        <f>AG55+AG26</f>
        <v>10</v>
      </c>
      <c r="AH54" s="34">
        <f>AH55+AH26</f>
        <v>10</v>
      </c>
      <c r="AI54" s="34">
        <f>AI55+AI26</f>
        <v>9</v>
      </c>
      <c r="AJ54" s="32">
        <f>AJ55+AJ26</f>
        <v>8</v>
      </c>
      <c r="AK54" s="32">
        <f>AK55+AK26</f>
        <v>6</v>
      </c>
    </row>
    <row r="55" spans="1:46" ht="13.5" customHeight="1" x14ac:dyDescent="0.25">
      <c r="A55" s="34" t="s">
        <v>28</v>
      </c>
      <c r="B55" s="34">
        <f t="shared" ref="B55:J55" si="323">B56+B27</f>
        <v>6</v>
      </c>
      <c r="C55" s="34">
        <f t="shared" ref="C55" si="324">C56+C27</f>
        <v>6</v>
      </c>
      <c r="D55" s="34">
        <f t="shared" ref="D55" si="325">D56+D27</f>
        <v>6</v>
      </c>
      <c r="E55" s="34">
        <f t="shared" ref="E55" si="326">E56+E27</f>
        <v>6</v>
      </c>
      <c r="F55" s="34">
        <f t="shared" ref="F55" si="327">F56+F27</f>
        <v>6</v>
      </c>
      <c r="G55" s="34">
        <f t="shared" ref="G55" si="328">G56+G27</f>
        <v>7</v>
      </c>
      <c r="H55" s="34">
        <f t="shared" ref="H55" si="329">H56+H27</f>
        <v>7</v>
      </c>
      <c r="I55" s="34">
        <f t="shared" ref="I55" si="330">I56+I27</f>
        <v>7</v>
      </c>
      <c r="J55" s="34">
        <f t="shared" si="323"/>
        <v>6</v>
      </c>
      <c r="K55" s="34">
        <f t="shared" ref="K55:M55" si="331">K56+K27</f>
        <v>6</v>
      </c>
      <c r="L55" s="34">
        <f t="shared" ref="L55" si="332">L56+L27</f>
        <v>6</v>
      </c>
      <c r="M55" s="34">
        <f t="shared" si="331"/>
        <v>6</v>
      </c>
      <c r="N55" s="34">
        <f t="shared" ref="N55:O55" si="333">N56+N27</f>
        <v>6</v>
      </c>
      <c r="O55" s="34">
        <f t="shared" si="333"/>
        <v>6</v>
      </c>
      <c r="P55" s="34">
        <f t="shared" ref="P55:Y55" si="334">P56+P27</f>
        <v>6</v>
      </c>
      <c r="Q55" s="34">
        <f t="shared" ref="Q55" si="335">Q56+Q27</f>
        <v>6</v>
      </c>
      <c r="R55" s="34">
        <f t="shared" ref="R55" si="336">R56+R27</f>
        <v>5</v>
      </c>
      <c r="S55" s="34">
        <f t="shared" ref="S55" si="337">S56+S27</f>
        <v>5</v>
      </c>
      <c r="T55" s="34">
        <f t="shared" ref="T55" si="338">T56+T27</f>
        <v>5</v>
      </c>
      <c r="U55" s="34">
        <f t="shared" ref="U55" si="339">U56+U27</f>
        <v>5</v>
      </c>
      <c r="V55" s="34">
        <f t="shared" ref="V55" si="340">V56+V27</f>
        <v>4</v>
      </c>
      <c r="W55" s="34">
        <f t="shared" ref="W55" si="341">W56+W27</f>
        <v>4</v>
      </c>
      <c r="X55" s="34">
        <f t="shared" ref="X55" si="342">X56+X27</f>
        <v>3</v>
      </c>
      <c r="Y55" s="34">
        <f t="shared" si="334"/>
        <v>3</v>
      </c>
      <c r="Z55" s="34">
        <f>Z56+Z27</f>
        <v>3</v>
      </c>
      <c r="AA55" s="34">
        <f t="shared" ref="AA55" si="343">AA56+AA27</f>
        <v>3</v>
      </c>
      <c r="AB55" s="34">
        <f>AB56+AB27</f>
        <v>3</v>
      </c>
      <c r="AC55" s="34">
        <f>AC56+AC27</f>
        <v>3</v>
      </c>
      <c r="AD55" s="34">
        <f>AD56+AD27</f>
        <v>3</v>
      </c>
      <c r="AE55" s="34">
        <f>AE56+AE27</f>
        <v>3</v>
      </c>
      <c r="AF55" s="34">
        <f>AF56+AF27</f>
        <v>3</v>
      </c>
      <c r="AG55" s="34">
        <f>AG56+AG27</f>
        <v>3</v>
      </c>
      <c r="AH55" s="34">
        <f>AH56+AH27</f>
        <v>3</v>
      </c>
      <c r="AI55" s="34">
        <f>AI56+AI27</f>
        <v>2</v>
      </c>
      <c r="AJ55" s="32">
        <f>AJ56+AJ27</f>
        <v>2</v>
      </c>
      <c r="AK55" s="32">
        <f>AK56+AK27</f>
        <v>1</v>
      </c>
    </row>
    <row r="56" spans="1:46" ht="13.5" customHeight="1" x14ac:dyDescent="0.25">
      <c r="A56" s="34" t="s">
        <v>27</v>
      </c>
      <c r="B56" s="34">
        <f t="shared" ref="B56:J56" si="344">B57+B28</f>
        <v>1</v>
      </c>
      <c r="C56" s="34">
        <f t="shared" ref="C56" si="345">C57+C28</f>
        <v>1</v>
      </c>
      <c r="D56" s="34">
        <f t="shared" ref="D56" si="346">D57+D28</f>
        <v>1</v>
      </c>
      <c r="E56" s="34">
        <f t="shared" ref="E56" si="347">E57+E28</f>
        <v>1</v>
      </c>
      <c r="F56" s="34">
        <f t="shared" ref="F56" si="348">F57+F28</f>
        <v>1</v>
      </c>
      <c r="G56" s="34">
        <f t="shared" ref="G56" si="349">G57+G28</f>
        <v>2</v>
      </c>
      <c r="H56" s="34">
        <f t="shared" ref="H56" si="350">H57+H28</f>
        <v>2</v>
      </c>
      <c r="I56" s="34">
        <f t="shared" ref="I56" si="351">I57+I28</f>
        <v>2</v>
      </c>
      <c r="J56" s="34">
        <f t="shared" si="344"/>
        <v>2</v>
      </c>
      <c r="K56" s="34">
        <f t="shared" ref="K56:M56" si="352">K57+K28</f>
        <v>2</v>
      </c>
      <c r="L56" s="34">
        <f t="shared" ref="L56" si="353">L57+L28</f>
        <v>2</v>
      </c>
      <c r="M56" s="34">
        <f t="shared" si="352"/>
        <v>2</v>
      </c>
      <c r="N56" s="34">
        <f t="shared" ref="N56:O56" si="354">N57+N28</f>
        <v>2</v>
      </c>
      <c r="O56" s="34">
        <f t="shared" si="354"/>
        <v>2</v>
      </c>
      <c r="P56" s="34">
        <f t="shared" ref="P56:Y56" si="355">P57+P28</f>
        <v>2</v>
      </c>
      <c r="Q56" s="34">
        <f t="shared" ref="Q56" si="356">Q57+Q28</f>
        <v>2</v>
      </c>
      <c r="R56" s="34">
        <f t="shared" ref="R56" si="357">R57+R28</f>
        <v>2</v>
      </c>
      <c r="S56" s="34">
        <f t="shared" ref="S56" si="358">S57+S28</f>
        <v>2</v>
      </c>
      <c r="T56" s="34">
        <f t="shared" ref="T56" si="359">T57+T28</f>
        <v>2</v>
      </c>
      <c r="U56" s="34">
        <f t="shared" ref="U56" si="360">U57+U28</f>
        <v>2</v>
      </c>
      <c r="V56" s="34">
        <f t="shared" ref="V56" si="361">V57+V28</f>
        <v>1</v>
      </c>
      <c r="W56" s="34">
        <f t="shared" ref="W56" si="362">W57+W28</f>
        <v>1</v>
      </c>
      <c r="X56" s="34">
        <f t="shared" ref="X56" si="363">X57+X28</f>
        <v>1</v>
      </c>
      <c r="Y56" s="34">
        <f t="shared" si="355"/>
        <v>1</v>
      </c>
      <c r="Z56" s="34">
        <f>Z57+Z28</f>
        <v>1</v>
      </c>
      <c r="AA56" s="34">
        <f t="shared" ref="AA56" si="364">AA57+AA28</f>
        <v>1</v>
      </c>
      <c r="AB56" s="34">
        <f>AB57+AB28</f>
        <v>1</v>
      </c>
      <c r="AC56" s="34">
        <f>AC57+AC28</f>
        <v>1</v>
      </c>
      <c r="AD56" s="34">
        <f>AD57+AD28</f>
        <v>1</v>
      </c>
      <c r="AE56" s="34">
        <f>AE57+AE28</f>
        <v>1</v>
      </c>
      <c r="AF56" s="34">
        <f>AF57+AF28</f>
        <v>1</v>
      </c>
      <c r="AG56" s="34">
        <f>AG57+AG28</f>
        <v>1</v>
      </c>
      <c r="AH56" s="34">
        <f>AH57+AH28</f>
        <v>1</v>
      </c>
      <c r="AI56" s="34">
        <f>AI57+AI28</f>
        <v>1</v>
      </c>
      <c r="AJ56" s="32">
        <f>AJ57+AJ28</f>
        <v>1</v>
      </c>
      <c r="AK56" s="32">
        <f>AK57+AK28</f>
        <v>1</v>
      </c>
    </row>
    <row r="57" spans="1:46" ht="13.5" customHeight="1" x14ac:dyDescent="0.25">
      <c r="A57" s="34" t="s">
        <v>26</v>
      </c>
      <c r="B57" s="138">
        <f t="shared" ref="B57:J57" si="365">B58+B29</f>
        <v>1</v>
      </c>
      <c r="C57" s="138">
        <f t="shared" ref="C57" si="366">C58+C29</f>
        <v>1</v>
      </c>
      <c r="D57" s="138">
        <f t="shared" ref="D57" si="367">D58+D29</f>
        <v>1</v>
      </c>
      <c r="E57" s="138">
        <f t="shared" ref="E57" si="368">E58+E29</f>
        <v>1</v>
      </c>
      <c r="F57" s="138">
        <f t="shared" ref="F57" si="369">F58+F29</f>
        <v>1</v>
      </c>
      <c r="G57" s="138">
        <f t="shared" ref="G57" si="370">G58+G29</f>
        <v>2</v>
      </c>
      <c r="H57" s="138">
        <f t="shared" ref="H57" si="371">H58+H29</f>
        <v>2</v>
      </c>
      <c r="I57" s="138">
        <f t="shared" ref="I57" si="372">I58+I29</f>
        <v>2</v>
      </c>
      <c r="J57" s="138">
        <f t="shared" si="365"/>
        <v>2</v>
      </c>
      <c r="K57" s="138">
        <f t="shared" ref="K57:M57" si="373">K58+K29</f>
        <v>2</v>
      </c>
      <c r="L57" s="138">
        <f t="shared" ref="L57" si="374">L58+L29</f>
        <v>2</v>
      </c>
      <c r="M57" s="138">
        <f t="shared" si="373"/>
        <v>2</v>
      </c>
      <c r="N57" s="138">
        <f t="shared" ref="N57:O57" si="375">N58+N29</f>
        <v>2</v>
      </c>
      <c r="O57" s="138">
        <f t="shared" si="375"/>
        <v>2</v>
      </c>
      <c r="P57" s="138">
        <f t="shared" ref="P57:Y57" si="376">P58+P29</f>
        <v>2</v>
      </c>
      <c r="Q57" s="138">
        <f t="shared" ref="Q57" si="377">Q58+Q29</f>
        <v>2</v>
      </c>
      <c r="R57" s="138">
        <f t="shared" ref="R57" si="378">R58+R29</f>
        <v>2</v>
      </c>
      <c r="S57" s="138">
        <f t="shared" ref="S57" si="379">S58+S29</f>
        <v>2</v>
      </c>
      <c r="T57" s="138">
        <f t="shared" ref="T57" si="380">T58+T29</f>
        <v>2</v>
      </c>
      <c r="U57" s="138">
        <f t="shared" ref="U57" si="381">U58+U29</f>
        <v>2</v>
      </c>
      <c r="V57" s="138">
        <f t="shared" ref="V57" si="382">V58+V29</f>
        <v>1</v>
      </c>
      <c r="W57" s="138">
        <f t="shared" ref="W57" si="383">W58+W29</f>
        <v>1</v>
      </c>
      <c r="X57" s="138">
        <f t="shared" ref="X57" si="384">X58+X29</f>
        <v>1</v>
      </c>
      <c r="Y57" s="138">
        <f t="shared" si="376"/>
        <v>1</v>
      </c>
      <c r="Z57" s="138">
        <f>Z58+Z29</f>
        <v>1</v>
      </c>
      <c r="AA57" s="138">
        <f t="shared" ref="AA57" si="385">AA58+AA29</f>
        <v>1</v>
      </c>
      <c r="AB57" s="138">
        <f>AB58+AB29</f>
        <v>1</v>
      </c>
      <c r="AC57" s="138">
        <f>AC58+AC29</f>
        <v>1</v>
      </c>
      <c r="AD57" s="138">
        <f>AD58+AD29</f>
        <v>1</v>
      </c>
      <c r="AE57" s="138">
        <f>AE58+AE29</f>
        <v>1</v>
      </c>
      <c r="AF57" s="138">
        <f>AF58+AF29</f>
        <v>1</v>
      </c>
      <c r="AG57" s="34">
        <f>AG58+AG29</f>
        <v>1</v>
      </c>
      <c r="AH57" s="34">
        <f>AH58+AH29</f>
        <v>1</v>
      </c>
      <c r="AI57" s="34">
        <f>AI58+AI29</f>
        <v>1</v>
      </c>
      <c r="AJ57" s="32">
        <f>AJ58+AJ29</f>
        <v>1</v>
      </c>
      <c r="AK57" s="32">
        <f>AK58+AK29</f>
        <v>1</v>
      </c>
    </row>
    <row r="58" spans="1:46" ht="13.5" customHeight="1" x14ac:dyDescent="0.25">
      <c r="A58" s="36" t="s">
        <v>47</v>
      </c>
      <c r="B58" s="36">
        <f t="shared" ref="B58:J58" si="386">B30</f>
        <v>0</v>
      </c>
      <c r="C58" s="36">
        <f t="shared" ref="C58" si="387">C30</f>
        <v>0</v>
      </c>
      <c r="D58" s="36">
        <f t="shared" ref="D58" si="388">D30</f>
        <v>0</v>
      </c>
      <c r="E58" s="36">
        <f t="shared" ref="E58" si="389">E30</f>
        <v>0</v>
      </c>
      <c r="F58" s="36">
        <f t="shared" ref="F58" si="390">F30</f>
        <v>0</v>
      </c>
      <c r="G58" s="36">
        <f t="shared" ref="G58" si="391">G30</f>
        <v>1</v>
      </c>
      <c r="H58" s="36">
        <f t="shared" ref="H58" si="392">H30</f>
        <v>1</v>
      </c>
      <c r="I58" s="36">
        <f t="shared" ref="I58" si="393">I30</f>
        <v>1</v>
      </c>
      <c r="J58" s="36">
        <f t="shared" si="386"/>
        <v>1</v>
      </c>
      <c r="K58" s="36">
        <f t="shared" ref="K58:M58" si="394">K30</f>
        <v>1</v>
      </c>
      <c r="L58" s="36">
        <f t="shared" ref="L58" si="395">L30</f>
        <v>1</v>
      </c>
      <c r="M58" s="36">
        <f t="shared" si="394"/>
        <v>1</v>
      </c>
      <c r="N58" s="36">
        <f t="shared" ref="N58:O58" si="396">N30</f>
        <v>1</v>
      </c>
      <c r="O58" s="36">
        <f t="shared" si="396"/>
        <v>1</v>
      </c>
      <c r="P58" s="36">
        <f t="shared" ref="P58:U58" si="397">P30</f>
        <v>1</v>
      </c>
      <c r="Q58" s="36">
        <f t="shared" si="397"/>
        <v>1</v>
      </c>
      <c r="R58" s="36">
        <f t="shared" si="397"/>
        <v>1</v>
      </c>
      <c r="S58" s="36">
        <f t="shared" si="397"/>
        <v>1</v>
      </c>
      <c r="T58" s="36">
        <f t="shared" si="397"/>
        <v>1</v>
      </c>
      <c r="U58" s="36">
        <f t="shared" si="397"/>
        <v>1</v>
      </c>
      <c r="V58" s="36">
        <v>0</v>
      </c>
      <c r="W58" s="36">
        <v>0</v>
      </c>
      <c r="X58" s="36">
        <v>0</v>
      </c>
      <c r="Y58" s="36">
        <v>0</v>
      </c>
      <c r="Z58" s="36">
        <v>0</v>
      </c>
      <c r="AA58" s="36">
        <v>0</v>
      </c>
      <c r="AB58" s="36">
        <v>0</v>
      </c>
      <c r="AC58" s="36">
        <v>0</v>
      </c>
      <c r="AD58" s="36">
        <v>0</v>
      </c>
      <c r="AE58" s="36">
        <v>0</v>
      </c>
      <c r="AF58" s="36">
        <v>0</v>
      </c>
      <c r="AG58" s="36">
        <v>0</v>
      </c>
      <c r="AH58" s="36">
        <v>0</v>
      </c>
      <c r="AI58" s="36">
        <v>0</v>
      </c>
      <c r="AJ58" s="33">
        <v>0</v>
      </c>
      <c r="AK58" s="33">
        <v>1</v>
      </c>
    </row>
    <row r="59" spans="1:46" ht="21.75" customHeight="1" x14ac:dyDescent="0.25">
      <c r="A59" s="241" t="s">
        <v>107</v>
      </c>
      <c r="B59" s="241"/>
      <c r="C59" s="241"/>
      <c r="D59" s="241"/>
      <c r="E59" s="241"/>
      <c r="F59" s="241"/>
      <c r="G59" s="241"/>
      <c r="H59" s="241"/>
      <c r="I59" s="241"/>
      <c r="J59" s="241"/>
      <c r="K59" s="241"/>
      <c r="L59" s="241"/>
      <c r="M59" s="241"/>
      <c r="N59" s="241"/>
      <c r="O59" s="241"/>
      <c r="P59" s="241"/>
      <c r="Q59" s="241"/>
      <c r="R59" s="241"/>
      <c r="S59" s="241"/>
      <c r="T59" s="241"/>
      <c r="U59" s="241"/>
      <c r="V59" s="241"/>
      <c r="W59" s="241"/>
      <c r="X59" s="241"/>
      <c r="Y59" s="241"/>
      <c r="Z59" s="241"/>
      <c r="AA59" s="241"/>
      <c r="AB59" s="241"/>
      <c r="AC59" s="241"/>
      <c r="AD59" s="241"/>
      <c r="AE59" s="241"/>
      <c r="AF59" s="241"/>
      <c r="AG59" s="241"/>
      <c r="AH59" s="241"/>
      <c r="AI59" s="241"/>
      <c r="AJ59" s="241"/>
      <c r="AK59" s="241"/>
      <c r="AL59" s="38"/>
    </row>
    <row r="60" spans="1:46" x14ac:dyDescent="0.25">
      <c r="A60" s="16" t="s">
        <v>69</v>
      </c>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B60" s="16"/>
      <c r="AD60" s="16"/>
      <c r="AE60" s="16"/>
      <c r="AG60" s="16"/>
      <c r="AH60" s="17"/>
    </row>
    <row r="61" spans="1:46" x14ac:dyDescent="0.25">
      <c r="A61" s="25" t="s">
        <v>67</v>
      </c>
      <c r="B61" s="19" t="s">
        <v>24</v>
      </c>
      <c r="C61" s="19" t="s">
        <v>24</v>
      </c>
      <c r="D61" s="19"/>
      <c r="E61" s="19"/>
      <c r="F61" s="19"/>
      <c r="G61" s="19"/>
      <c r="H61" s="19"/>
      <c r="I61" s="123"/>
      <c r="J61" s="123"/>
      <c r="K61" s="123"/>
      <c r="L61" s="123"/>
      <c r="M61" s="123"/>
      <c r="N61" s="123"/>
      <c r="O61" s="123"/>
      <c r="P61" s="123"/>
      <c r="Q61" s="123"/>
      <c r="R61" s="123"/>
      <c r="S61" s="123"/>
      <c r="T61" s="123"/>
      <c r="U61" s="123"/>
      <c r="V61" s="123"/>
      <c r="W61" s="123"/>
      <c r="X61" s="123"/>
      <c r="Y61" s="123"/>
      <c r="Z61" s="25"/>
      <c r="AB61" s="123"/>
      <c r="AD61" s="25"/>
      <c r="AE61" s="25"/>
      <c r="AG61" s="123"/>
      <c r="AH61" s="18"/>
    </row>
    <row r="62" spans="1:46" x14ac:dyDescent="0.25">
      <c r="A62" s="119" t="s">
        <v>77</v>
      </c>
      <c r="B62" s="119" t="s">
        <v>68</v>
      </c>
      <c r="C62" s="119" t="s">
        <v>68</v>
      </c>
      <c r="D62" s="119"/>
      <c r="E62" s="119"/>
      <c r="F62" s="119"/>
      <c r="G62" s="119"/>
      <c r="H62" s="119"/>
      <c r="I62" s="119"/>
      <c r="J62" s="119"/>
      <c r="K62" s="119"/>
      <c r="L62" s="119"/>
      <c r="M62" s="119"/>
      <c r="N62" s="119"/>
      <c r="O62" s="119"/>
      <c r="P62" s="119"/>
      <c r="Q62" s="119"/>
      <c r="R62" s="119"/>
      <c r="S62" s="119"/>
      <c r="T62" s="119"/>
      <c r="U62" s="119"/>
      <c r="V62" s="119"/>
      <c r="W62" s="119"/>
      <c r="X62" s="119"/>
      <c r="Y62" s="119"/>
      <c r="Z62" s="119"/>
      <c r="AB62" s="119"/>
      <c r="AD62" s="119"/>
      <c r="AE62" s="119"/>
      <c r="AG62" s="106"/>
      <c r="AH62" s="18"/>
    </row>
    <row r="63" spans="1:46" x14ac:dyDescent="0.25">
      <c r="A63" s="134">
        <v>44018</v>
      </c>
      <c r="B63" s="166" t="s">
        <v>201</v>
      </c>
      <c r="C63" s="166" t="s">
        <v>201</v>
      </c>
      <c r="D63" s="166"/>
      <c r="E63" s="166"/>
      <c r="F63" s="166"/>
      <c r="G63" s="166"/>
      <c r="H63" s="166"/>
      <c r="I63" s="166"/>
      <c r="J63" s="166"/>
      <c r="K63" s="166"/>
      <c r="L63" s="166"/>
      <c r="M63" s="166"/>
      <c r="N63" s="166"/>
      <c r="O63" s="166"/>
      <c r="P63" s="166"/>
      <c r="Q63" s="166"/>
      <c r="R63" s="166"/>
      <c r="S63" s="166"/>
      <c r="T63" s="166"/>
      <c r="U63" s="166"/>
      <c r="V63" s="166"/>
      <c r="W63" s="166"/>
      <c r="X63" s="166"/>
      <c r="Y63" s="166"/>
      <c r="Z63" s="119"/>
      <c r="AB63" s="119"/>
      <c r="AD63" s="119"/>
      <c r="AE63" s="119"/>
      <c r="AG63" s="106"/>
      <c r="AH63" s="18"/>
    </row>
    <row r="64" spans="1:46" x14ac:dyDescent="0.25">
      <c r="A64" s="134">
        <v>44014</v>
      </c>
      <c r="B64" s="166" t="s">
        <v>197</v>
      </c>
      <c r="C64" s="166" t="s">
        <v>197</v>
      </c>
      <c r="D64" s="166"/>
      <c r="E64" s="166"/>
      <c r="F64" s="166"/>
      <c r="G64" s="166"/>
      <c r="H64" s="166"/>
      <c r="I64" s="166"/>
      <c r="J64" s="166"/>
      <c r="K64" s="166"/>
      <c r="L64" s="166"/>
      <c r="M64" s="166"/>
      <c r="N64" s="166"/>
      <c r="O64" s="166"/>
      <c r="P64" s="166"/>
      <c r="Q64" s="166"/>
      <c r="R64" s="166"/>
      <c r="S64" s="166"/>
      <c r="T64" s="166"/>
      <c r="U64" s="166"/>
      <c r="V64" s="166"/>
      <c r="W64" s="166"/>
      <c r="X64" s="166"/>
      <c r="Y64" s="166"/>
      <c r="Z64" s="119"/>
      <c r="AB64" s="119"/>
      <c r="AD64" s="119"/>
      <c r="AE64" s="119"/>
      <c r="AG64" s="106"/>
      <c r="AH64" s="18"/>
    </row>
    <row r="65" spans="1:34" x14ac:dyDescent="0.25">
      <c r="A65" s="134">
        <v>44013</v>
      </c>
      <c r="B65" s="166" t="s">
        <v>196</v>
      </c>
      <c r="C65" s="166" t="s">
        <v>196</v>
      </c>
      <c r="D65" s="166"/>
      <c r="E65" s="166"/>
      <c r="F65" s="166"/>
      <c r="G65" s="166"/>
      <c r="H65" s="166"/>
      <c r="I65" s="166"/>
      <c r="J65" s="166"/>
      <c r="K65" s="166"/>
      <c r="L65" s="166"/>
      <c r="M65" s="166"/>
      <c r="N65" s="166"/>
      <c r="O65" s="166"/>
      <c r="P65" s="166"/>
      <c r="Q65" s="166"/>
      <c r="R65" s="166"/>
      <c r="S65" s="166"/>
      <c r="T65" s="166"/>
      <c r="U65" s="166"/>
      <c r="V65" s="166"/>
      <c r="W65" s="166"/>
      <c r="X65" s="166"/>
      <c r="Y65" s="166"/>
      <c r="Z65" s="119"/>
      <c r="AB65" s="119"/>
      <c r="AD65" s="119"/>
      <c r="AE65" s="119"/>
      <c r="AG65" s="106"/>
      <c r="AH65" s="18"/>
    </row>
    <row r="66" spans="1:34" x14ac:dyDescent="0.25">
      <c r="A66" s="134">
        <v>44012</v>
      </c>
      <c r="B66" s="166" t="s">
        <v>190</v>
      </c>
      <c r="C66" s="166" t="s">
        <v>190</v>
      </c>
      <c r="D66" s="166"/>
      <c r="E66" s="166"/>
      <c r="F66" s="166"/>
      <c r="G66" s="166"/>
      <c r="H66" s="166"/>
      <c r="I66" s="166"/>
      <c r="J66" s="166"/>
      <c r="K66" s="166"/>
      <c r="L66" s="166"/>
      <c r="M66" s="166"/>
      <c r="N66" s="166"/>
      <c r="O66" s="166"/>
      <c r="P66" s="166"/>
      <c r="Q66" s="166"/>
      <c r="R66" s="166"/>
      <c r="S66" s="166"/>
      <c r="T66" s="166"/>
      <c r="U66" s="166"/>
      <c r="V66" s="166"/>
      <c r="W66" s="166"/>
      <c r="X66" s="166"/>
      <c r="Y66" s="166"/>
      <c r="Z66" s="119"/>
      <c r="AB66" s="119"/>
      <c r="AD66" s="119"/>
      <c r="AE66" s="119"/>
      <c r="AG66" s="106"/>
      <c r="AH66" s="18"/>
    </row>
    <row r="67" spans="1:34" x14ac:dyDescent="0.25">
      <c r="A67" s="134">
        <v>44011</v>
      </c>
      <c r="B67" s="166" t="s">
        <v>187</v>
      </c>
      <c r="C67" s="166" t="s">
        <v>187</v>
      </c>
      <c r="D67" s="166"/>
      <c r="E67" s="166"/>
      <c r="F67" s="166"/>
      <c r="G67" s="166"/>
      <c r="H67" s="166"/>
      <c r="I67" s="166"/>
      <c r="J67" s="166"/>
      <c r="K67" s="166"/>
      <c r="L67" s="166"/>
      <c r="M67" s="166"/>
      <c r="N67" s="166"/>
      <c r="O67" s="166"/>
      <c r="P67" s="166"/>
      <c r="Q67" s="166"/>
      <c r="R67" s="166"/>
      <c r="S67" s="166"/>
      <c r="T67" s="166"/>
      <c r="U67" s="166"/>
      <c r="V67" s="166"/>
      <c r="W67" s="166"/>
      <c r="X67" s="166"/>
      <c r="Y67" s="166"/>
      <c r="Z67" s="119"/>
      <c r="AB67" s="119"/>
      <c r="AD67" s="119"/>
      <c r="AE67" s="119"/>
      <c r="AG67" s="106"/>
      <c r="AH67" s="18"/>
    </row>
    <row r="68" spans="1:34" x14ac:dyDescent="0.25">
      <c r="A68" s="134">
        <v>44008</v>
      </c>
      <c r="B68" s="166" t="s">
        <v>185</v>
      </c>
      <c r="C68" s="166" t="s">
        <v>185</v>
      </c>
      <c r="D68" s="166"/>
      <c r="E68" s="166"/>
      <c r="F68" s="166"/>
      <c r="G68" s="166"/>
      <c r="H68" s="166"/>
      <c r="I68" s="166"/>
      <c r="J68" s="166"/>
      <c r="K68" s="166"/>
      <c r="L68" s="166"/>
      <c r="M68" s="166"/>
      <c r="N68" s="166"/>
      <c r="O68" s="166"/>
      <c r="P68" s="166"/>
      <c r="Q68" s="166"/>
      <c r="R68" s="166"/>
      <c r="S68" s="166"/>
      <c r="T68" s="166"/>
      <c r="U68" s="166"/>
      <c r="V68" s="166"/>
      <c r="W68" s="166"/>
      <c r="X68" s="166"/>
      <c r="Y68" s="166"/>
      <c r="Z68" s="119"/>
      <c r="AB68" s="119"/>
      <c r="AD68" s="119"/>
      <c r="AE68" s="119"/>
      <c r="AG68" s="106"/>
      <c r="AH68" s="18"/>
    </row>
    <row r="69" spans="1:34" x14ac:dyDescent="0.25">
      <c r="A69" s="134">
        <v>44007</v>
      </c>
      <c r="B69" s="166" t="s">
        <v>186</v>
      </c>
      <c r="C69" s="166" t="s">
        <v>186</v>
      </c>
      <c r="D69" s="166"/>
      <c r="E69" s="166"/>
      <c r="F69" s="166"/>
      <c r="G69" s="166"/>
      <c r="H69" s="166"/>
      <c r="I69" s="166"/>
      <c r="J69" s="166"/>
      <c r="K69" s="166"/>
      <c r="L69" s="166"/>
      <c r="M69" s="166"/>
      <c r="N69" s="166"/>
      <c r="O69" s="166"/>
      <c r="P69" s="166"/>
      <c r="Q69" s="166"/>
      <c r="R69" s="166"/>
      <c r="S69" s="166"/>
      <c r="T69" s="166"/>
      <c r="U69" s="166"/>
      <c r="V69" s="166"/>
      <c r="W69" s="166"/>
      <c r="X69" s="166"/>
      <c r="Y69" s="166"/>
      <c r="Z69" s="119"/>
      <c r="AB69" s="119"/>
      <c r="AD69" s="119"/>
      <c r="AE69" s="119"/>
      <c r="AG69" s="106"/>
      <c r="AH69" s="18"/>
    </row>
    <row r="70" spans="1:34" x14ac:dyDescent="0.25">
      <c r="A70" s="134">
        <v>44006</v>
      </c>
      <c r="B70" s="166" t="s">
        <v>179</v>
      </c>
      <c r="C70" s="166" t="s">
        <v>179</v>
      </c>
      <c r="D70" s="166"/>
      <c r="E70" s="166"/>
      <c r="F70" s="166"/>
      <c r="G70" s="166"/>
      <c r="H70" s="166"/>
      <c r="I70" s="166"/>
      <c r="J70" s="166"/>
      <c r="K70" s="166"/>
      <c r="L70" s="166"/>
      <c r="M70" s="166"/>
      <c r="N70" s="166"/>
      <c r="O70" s="166"/>
      <c r="P70" s="166"/>
      <c r="Q70" s="166"/>
      <c r="R70" s="166"/>
      <c r="S70" s="166"/>
      <c r="T70" s="166"/>
      <c r="U70" s="166"/>
      <c r="V70" s="166"/>
      <c r="W70" s="166"/>
      <c r="X70" s="166"/>
      <c r="Y70" s="166"/>
      <c r="Z70" s="119"/>
      <c r="AB70" s="119"/>
      <c r="AD70" s="119"/>
      <c r="AE70" s="119"/>
      <c r="AG70" s="106"/>
      <c r="AH70" s="18"/>
    </row>
    <row r="71" spans="1:34" x14ac:dyDescent="0.25">
      <c r="A71" s="134">
        <v>44005</v>
      </c>
      <c r="B71" s="166" t="s">
        <v>174</v>
      </c>
      <c r="C71" s="166" t="s">
        <v>174</v>
      </c>
      <c r="D71" s="166"/>
      <c r="E71" s="166"/>
      <c r="F71" s="166"/>
      <c r="G71" s="166"/>
      <c r="H71" s="166"/>
      <c r="I71" s="166"/>
      <c r="J71" s="166"/>
      <c r="K71" s="166"/>
      <c r="L71" s="166"/>
      <c r="M71" s="166"/>
      <c r="N71" s="166"/>
      <c r="O71" s="166"/>
      <c r="P71" s="166"/>
      <c r="Q71" s="166"/>
      <c r="R71" s="166"/>
      <c r="S71" s="166"/>
      <c r="T71" s="166"/>
      <c r="U71" s="166"/>
      <c r="V71" s="166"/>
      <c r="W71" s="166"/>
      <c r="X71" s="166"/>
      <c r="Y71" s="166"/>
      <c r="Z71" s="119"/>
      <c r="AB71" s="119"/>
      <c r="AD71" s="119"/>
      <c r="AE71" s="119"/>
      <c r="AG71" s="106"/>
      <c r="AH71" s="18"/>
    </row>
    <row r="72" spans="1:34" x14ac:dyDescent="0.25">
      <c r="A72" s="134">
        <v>44004</v>
      </c>
      <c r="B72" s="166" t="s">
        <v>170</v>
      </c>
      <c r="C72" s="166" t="s">
        <v>170</v>
      </c>
      <c r="D72" s="166"/>
      <c r="E72" s="166"/>
      <c r="F72" s="166"/>
      <c r="G72" s="166"/>
      <c r="H72" s="166"/>
      <c r="I72" s="166"/>
      <c r="J72" s="166"/>
      <c r="K72" s="166"/>
      <c r="L72" s="166"/>
      <c r="M72" s="166"/>
      <c r="N72" s="166"/>
      <c r="O72" s="166"/>
      <c r="P72" s="166"/>
      <c r="Q72" s="166"/>
      <c r="R72" s="166"/>
      <c r="S72" s="166"/>
      <c r="T72" s="166"/>
      <c r="U72" s="166"/>
      <c r="V72" s="166"/>
      <c r="W72" s="166"/>
      <c r="X72" s="166"/>
      <c r="Y72" s="166"/>
      <c r="Z72" s="119"/>
      <c r="AB72" s="119"/>
      <c r="AD72" s="119"/>
      <c r="AE72" s="119"/>
      <c r="AG72" s="106"/>
      <c r="AH72" s="18"/>
    </row>
    <row r="73" spans="1:34" x14ac:dyDescent="0.25">
      <c r="A73" s="134">
        <v>44001</v>
      </c>
      <c r="B73" s="166" t="s">
        <v>169</v>
      </c>
      <c r="C73" s="166" t="s">
        <v>169</v>
      </c>
      <c r="D73" s="166"/>
      <c r="E73" s="166"/>
      <c r="F73" s="166"/>
      <c r="G73" s="166"/>
      <c r="H73" s="166"/>
      <c r="I73" s="166"/>
      <c r="J73" s="166"/>
      <c r="K73" s="166"/>
      <c r="L73" s="166"/>
      <c r="M73" s="166"/>
      <c r="N73" s="166"/>
      <c r="O73" s="166"/>
      <c r="P73" s="166"/>
      <c r="Q73" s="166"/>
      <c r="R73" s="166"/>
      <c r="S73" s="166"/>
      <c r="T73" s="166"/>
      <c r="U73" s="166"/>
      <c r="V73" s="166"/>
      <c r="W73" s="166"/>
      <c r="X73" s="166"/>
      <c r="Y73" s="166"/>
      <c r="Z73" s="119"/>
      <c r="AB73" s="119"/>
      <c r="AD73" s="119"/>
      <c r="AE73" s="119"/>
      <c r="AG73" s="106"/>
      <c r="AH73" s="18"/>
    </row>
    <row r="74" spans="1:34" x14ac:dyDescent="0.25">
      <c r="A74" s="134">
        <v>44000</v>
      </c>
      <c r="B74" s="166" t="s">
        <v>165</v>
      </c>
      <c r="C74" s="166" t="s">
        <v>165</v>
      </c>
      <c r="D74" s="166"/>
      <c r="E74" s="166"/>
      <c r="F74" s="166"/>
      <c r="G74" s="166"/>
      <c r="H74" s="166"/>
      <c r="I74" s="166"/>
      <c r="J74" s="166"/>
      <c r="K74" s="166"/>
      <c r="L74" s="166"/>
      <c r="M74" s="166"/>
      <c r="N74" s="166"/>
      <c r="O74" s="166"/>
      <c r="P74" s="166"/>
      <c r="Q74" s="166"/>
      <c r="R74" s="166"/>
      <c r="S74" s="166"/>
      <c r="T74" s="166"/>
      <c r="U74" s="166"/>
      <c r="V74" s="166"/>
      <c r="W74" s="166"/>
      <c r="X74" s="166"/>
      <c r="Y74" s="166"/>
      <c r="Z74" s="119"/>
      <c r="AB74" s="119"/>
      <c r="AD74" s="119"/>
      <c r="AE74" s="119"/>
      <c r="AG74" s="106"/>
      <c r="AH74" s="18"/>
    </row>
    <row r="75" spans="1:34" x14ac:dyDescent="0.25">
      <c r="A75" s="134">
        <v>43999</v>
      </c>
      <c r="B75" s="166" t="s">
        <v>163</v>
      </c>
      <c r="C75" s="166" t="s">
        <v>163</v>
      </c>
      <c r="D75" s="166"/>
      <c r="E75" s="166"/>
      <c r="F75" s="166"/>
      <c r="G75" s="166"/>
      <c r="H75" s="166"/>
      <c r="I75" s="166"/>
      <c r="J75" s="166"/>
      <c r="K75" s="166"/>
      <c r="L75" s="166"/>
      <c r="M75" s="166"/>
      <c r="N75" s="166"/>
      <c r="O75" s="166"/>
      <c r="P75" s="166"/>
      <c r="Q75" s="166"/>
      <c r="R75" s="166"/>
      <c r="S75" s="166"/>
      <c r="T75" s="166"/>
      <c r="U75" s="166"/>
      <c r="V75" s="166"/>
      <c r="W75" s="166"/>
      <c r="X75" s="166"/>
      <c r="Y75" s="166"/>
      <c r="Z75" s="119"/>
      <c r="AB75" s="119"/>
      <c r="AD75" s="119"/>
      <c r="AE75" s="119"/>
      <c r="AG75" s="106"/>
      <c r="AH75" s="18"/>
    </row>
    <row r="76" spans="1:34" x14ac:dyDescent="0.25">
      <c r="A76" s="134">
        <v>43998</v>
      </c>
      <c r="B76" s="166" t="s">
        <v>161</v>
      </c>
      <c r="C76" s="166" t="s">
        <v>161</v>
      </c>
      <c r="D76" s="166"/>
      <c r="E76" s="166"/>
      <c r="F76" s="166"/>
      <c r="G76" s="166"/>
      <c r="H76" s="166"/>
      <c r="I76" s="166"/>
      <c r="J76" s="166"/>
      <c r="K76" s="166"/>
      <c r="L76" s="166"/>
      <c r="M76" s="166"/>
      <c r="N76" s="166"/>
      <c r="O76" s="166"/>
      <c r="P76" s="166"/>
      <c r="Q76" s="166"/>
      <c r="R76" s="166"/>
      <c r="S76" s="166"/>
      <c r="T76" s="166"/>
      <c r="U76" s="166"/>
      <c r="V76" s="166"/>
      <c r="W76" s="166"/>
      <c r="X76" s="166"/>
      <c r="Y76" s="166"/>
      <c r="Z76" s="119"/>
      <c r="AB76" s="119"/>
      <c r="AD76" s="119"/>
      <c r="AE76" s="119"/>
      <c r="AG76" s="106"/>
      <c r="AH76" s="18"/>
    </row>
    <row r="77" spans="1:34" x14ac:dyDescent="0.25">
      <c r="A77" s="134">
        <v>43997</v>
      </c>
      <c r="B77" s="166" t="s">
        <v>157</v>
      </c>
      <c r="C77" s="166" t="s">
        <v>157</v>
      </c>
      <c r="D77" s="166"/>
      <c r="E77" s="166"/>
      <c r="F77" s="166"/>
      <c r="G77" s="166"/>
      <c r="H77" s="166"/>
      <c r="I77" s="166"/>
      <c r="J77" s="166"/>
      <c r="K77" s="166"/>
      <c r="L77" s="166"/>
      <c r="M77" s="166"/>
      <c r="N77" s="166"/>
      <c r="O77" s="166"/>
      <c r="P77" s="166"/>
      <c r="Q77" s="166"/>
      <c r="R77" s="166"/>
      <c r="S77" s="166"/>
      <c r="T77" s="166"/>
      <c r="U77" s="166"/>
      <c r="V77" s="166"/>
      <c r="W77" s="166"/>
      <c r="X77" s="166"/>
      <c r="Y77" s="166"/>
      <c r="Z77" s="119"/>
      <c r="AB77" s="119"/>
      <c r="AD77" s="119"/>
      <c r="AE77" s="119"/>
      <c r="AG77" s="106"/>
      <c r="AH77" s="18"/>
    </row>
    <row r="78" spans="1:34" x14ac:dyDescent="0.25">
      <c r="A78" s="134">
        <v>43994</v>
      </c>
      <c r="B78" s="166" t="s">
        <v>156</v>
      </c>
      <c r="C78" s="166" t="s">
        <v>156</v>
      </c>
      <c r="D78" s="166"/>
      <c r="E78" s="166"/>
      <c r="F78" s="166"/>
      <c r="G78" s="166"/>
      <c r="H78" s="166"/>
      <c r="I78" s="166"/>
      <c r="J78" s="166"/>
      <c r="K78" s="166"/>
      <c r="L78" s="166"/>
      <c r="M78" s="166"/>
      <c r="N78" s="166"/>
      <c r="O78" s="166"/>
      <c r="P78" s="166"/>
      <c r="Q78" s="166"/>
      <c r="R78" s="166"/>
      <c r="S78" s="166"/>
      <c r="T78" s="166"/>
      <c r="U78" s="166"/>
      <c r="V78" s="166"/>
      <c r="W78" s="166"/>
      <c r="X78" s="166"/>
      <c r="Y78" s="166"/>
      <c r="Z78" s="119"/>
      <c r="AB78" s="119"/>
      <c r="AD78" s="119"/>
      <c r="AE78" s="119"/>
      <c r="AG78" s="106"/>
      <c r="AH78" s="18"/>
    </row>
    <row r="79" spans="1:34" x14ac:dyDescent="0.25">
      <c r="A79" s="134">
        <v>43993</v>
      </c>
      <c r="B79" s="166" t="s">
        <v>152</v>
      </c>
      <c r="C79" s="166" t="s">
        <v>152</v>
      </c>
      <c r="D79" s="166"/>
      <c r="E79" s="166"/>
      <c r="F79" s="166"/>
      <c r="G79" s="166"/>
      <c r="H79" s="166"/>
      <c r="I79" s="166"/>
      <c r="J79" s="166"/>
      <c r="K79" s="166"/>
      <c r="L79" s="166"/>
      <c r="M79" s="166"/>
      <c r="N79" s="166"/>
      <c r="O79" s="166"/>
      <c r="P79" s="166"/>
      <c r="Q79" s="166"/>
      <c r="R79" s="166"/>
      <c r="S79" s="166"/>
      <c r="T79" s="166"/>
      <c r="U79" s="166"/>
      <c r="V79" s="166"/>
      <c r="W79" s="166"/>
      <c r="X79" s="166"/>
      <c r="Y79" s="166"/>
      <c r="Z79" s="119"/>
      <c r="AB79" s="119"/>
      <c r="AD79" s="119"/>
      <c r="AE79" s="119"/>
      <c r="AG79" s="106"/>
      <c r="AH79" s="18"/>
    </row>
    <row r="80" spans="1:34" x14ac:dyDescent="0.25">
      <c r="A80" s="134">
        <v>43992</v>
      </c>
      <c r="B80" s="166" t="s">
        <v>150</v>
      </c>
      <c r="C80" s="166" t="s">
        <v>150</v>
      </c>
      <c r="D80" s="166"/>
      <c r="E80" s="166"/>
      <c r="F80" s="166"/>
      <c r="G80" s="166"/>
      <c r="H80" s="166"/>
      <c r="I80" s="166"/>
      <c r="J80" s="166"/>
      <c r="K80" s="166"/>
      <c r="L80" s="166"/>
      <c r="M80" s="166"/>
      <c r="N80" s="166"/>
      <c r="O80" s="166"/>
      <c r="P80" s="166"/>
      <c r="Q80" s="166"/>
      <c r="R80" s="166"/>
      <c r="S80" s="166"/>
      <c r="T80" s="166"/>
      <c r="U80" s="166"/>
      <c r="V80" s="166"/>
      <c r="W80" s="166"/>
      <c r="X80" s="166"/>
      <c r="Y80" s="166"/>
      <c r="Z80" s="119"/>
      <c r="AB80" s="119"/>
      <c r="AD80" s="119"/>
      <c r="AE80" s="119"/>
      <c r="AG80" s="106"/>
      <c r="AH80" s="18"/>
    </row>
    <row r="81" spans="1:34" x14ac:dyDescent="0.25">
      <c r="A81" s="134">
        <v>43991</v>
      </c>
      <c r="B81" s="166" t="s">
        <v>147</v>
      </c>
      <c r="C81" s="166" t="s">
        <v>147</v>
      </c>
      <c r="D81" s="166"/>
      <c r="E81" s="166"/>
      <c r="F81" s="166"/>
      <c r="G81" s="166"/>
      <c r="H81" s="166"/>
      <c r="I81" s="166"/>
      <c r="J81" s="166"/>
      <c r="K81" s="166"/>
      <c r="L81" s="166"/>
      <c r="M81" s="166"/>
      <c r="N81" s="166"/>
      <c r="O81" s="166"/>
      <c r="P81" s="166"/>
      <c r="Q81" s="166"/>
      <c r="R81" s="166"/>
      <c r="S81" s="166"/>
      <c r="T81" s="166"/>
      <c r="U81" s="166"/>
      <c r="V81" s="166"/>
      <c r="W81" s="166"/>
      <c r="X81" s="166"/>
      <c r="Y81" s="166"/>
      <c r="Z81" s="119"/>
      <c r="AB81" s="119"/>
      <c r="AD81" s="119"/>
      <c r="AE81" s="119"/>
      <c r="AG81" s="106"/>
      <c r="AH81" s="18"/>
    </row>
    <row r="82" spans="1:34" x14ac:dyDescent="0.25">
      <c r="A82" s="134">
        <v>43990</v>
      </c>
      <c r="B82" s="166" t="s">
        <v>146</v>
      </c>
      <c r="C82" s="166" t="s">
        <v>146</v>
      </c>
      <c r="D82" s="166"/>
      <c r="E82" s="166"/>
      <c r="F82" s="166"/>
      <c r="G82" s="166"/>
      <c r="H82" s="166"/>
      <c r="I82" s="166"/>
      <c r="J82" s="166"/>
      <c r="K82" s="166"/>
      <c r="L82" s="166"/>
      <c r="M82" s="166"/>
      <c r="N82" s="166"/>
      <c r="O82" s="166"/>
      <c r="P82" s="166"/>
      <c r="Q82" s="166"/>
      <c r="R82" s="166"/>
      <c r="S82" s="166"/>
      <c r="T82" s="166"/>
      <c r="U82" s="166"/>
      <c r="V82" s="166"/>
      <c r="W82" s="166"/>
      <c r="X82" s="166"/>
      <c r="Y82" s="166"/>
      <c r="Z82" s="119"/>
      <c r="AB82" s="119"/>
      <c r="AD82" s="119"/>
      <c r="AE82" s="119"/>
      <c r="AG82" s="106"/>
      <c r="AH82" s="18"/>
    </row>
    <row r="83" spans="1:34" x14ac:dyDescent="0.25">
      <c r="A83" s="134">
        <v>43987</v>
      </c>
      <c r="B83" s="166" t="s">
        <v>142</v>
      </c>
      <c r="C83" s="166" t="s">
        <v>142</v>
      </c>
      <c r="D83" s="166"/>
      <c r="E83" s="166"/>
      <c r="F83" s="166"/>
      <c r="G83" s="166"/>
      <c r="H83" s="166"/>
      <c r="I83" s="166"/>
      <c r="J83" s="166"/>
      <c r="K83" s="166"/>
      <c r="L83" s="166"/>
      <c r="M83" s="166"/>
      <c r="N83" s="166"/>
      <c r="O83" s="166"/>
      <c r="P83" s="166"/>
      <c r="Q83" s="166"/>
      <c r="R83" s="166"/>
      <c r="S83" s="166"/>
      <c r="T83" s="166"/>
      <c r="U83" s="166"/>
      <c r="V83" s="166"/>
      <c r="W83" s="166"/>
      <c r="X83" s="166"/>
      <c r="Y83" s="166"/>
      <c r="Z83" s="119"/>
      <c r="AB83" s="119"/>
      <c r="AD83" s="119"/>
      <c r="AE83" s="119"/>
      <c r="AG83" s="106"/>
      <c r="AH83" s="18"/>
    </row>
    <row r="84" spans="1:34" x14ac:dyDescent="0.25">
      <c r="A84" s="134">
        <v>43985</v>
      </c>
      <c r="B84" s="166" t="s">
        <v>140</v>
      </c>
      <c r="C84" s="166" t="s">
        <v>140</v>
      </c>
      <c r="D84" s="166"/>
      <c r="E84" s="166"/>
      <c r="F84" s="166"/>
      <c r="G84" s="166"/>
      <c r="H84" s="166"/>
      <c r="I84" s="166"/>
      <c r="J84" s="166"/>
      <c r="K84" s="166"/>
      <c r="L84" s="166"/>
      <c r="M84" s="166"/>
      <c r="N84" s="166"/>
      <c r="O84" s="166"/>
      <c r="P84" s="166"/>
      <c r="Q84" s="166"/>
      <c r="R84" s="166"/>
      <c r="S84" s="166"/>
      <c r="T84" s="166"/>
      <c r="U84" s="166"/>
      <c r="V84" s="166"/>
      <c r="W84" s="166"/>
      <c r="X84" s="166"/>
      <c r="Y84" s="166"/>
      <c r="Z84" s="119"/>
      <c r="AB84" s="119"/>
      <c r="AD84" s="119"/>
      <c r="AE84" s="119"/>
      <c r="AG84" s="106"/>
      <c r="AH84" s="18"/>
    </row>
    <row r="85" spans="1:34" x14ac:dyDescent="0.25">
      <c r="A85" s="134">
        <v>43984</v>
      </c>
      <c r="B85" s="166" t="s">
        <v>139</v>
      </c>
      <c r="C85" s="166" t="s">
        <v>139</v>
      </c>
      <c r="D85" s="166"/>
      <c r="E85" s="166"/>
      <c r="F85" s="166"/>
      <c r="G85" s="166"/>
      <c r="H85" s="166"/>
      <c r="I85" s="166"/>
      <c r="J85" s="166"/>
      <c r="K85" s="166"/>
      <c r="L85" s="166"/>
      <c r="M85" s="166"/>
      <c r="N85" s="166"/>
      <c r="O85" s="166"/>
      <c r="P85" s="166"/>
      <c r="Q85" s="166"/>
      <c r="R85" s="166"/>
      <c r="S85" s="166"/>
      <c r="T85" s="166"/>
      <c r="U85" s="166"/>
      <c r="V85" s="166"/>
      <c r="W85" s="166"/>
      <c r="X85" s="166"/>
      <c r="Y85" s="166"/>
      <c r="Z85" s="119"/>
      <c r="AB85" s="119"/>
      <c r="AD85" s="119"/>
      <c r="AE85" s="119"/>
      <c r="AG85" s="106"/>
      <c r="AH85" s="18"/>
    </row>
    <row r="86" spans="1:34" x14ac:dyDescent="0.25">
      <c r="A86" s="134">
        <v>43983</v>
      </c>
      <c r="B86" s="166" t="s">
        <v>138</v>
      </c>
      <c r="C86" s="166" t="s">
        <v>138</v>
      </c>
      <c r="D86" s="166"/>
      <c r="E86" s="166"/>
      <c r="F86" s="166"/>
      <c r="G86" s="166"/>
      <c r="H86" s="166"/>
      <c r="I86" s="166"/>
      <c r="J86" s="166"/>
      <c r="K86" s="166"/>
      <c r="L86" s="166"/>
      <c r="M86" s="166"/>
      <c r="N86" s="166"/>
      <c r="O86" s="166"/>
      <c r="P86" s="166"/>
      <c r="Q86" s="166"/>
      <c r="R86" s="166"/>
      <c r="S86" s="166"/>
      <c r="T86" s="166"/>
      <c r="U86" s="166"/>
      <c r="V86" s="166"/>
      <c r="W86" s="166"/>
      <c r="X86" s="166"/>
      <c r="Y86" s="166"/>
      <c r="Z86" s="119"/>
      <c r="AB86" s="119"/>
      <c r="AD86" s="119"/>
      <c r="AE86" s="119"/>
      <c r="AG86" s="106"/>
      <c r="AH86" s="18"/>
    </row>
    <row r="87" spans="1:34" x14ac:dyDescent="0.25">
      <c r="A87" s="134">
        <v>43980</v>
      </c>
      <c r="B87" s="166" t="s">
        <v>129</v>
      </c>
      <c r="C87" s="166" t="s">
        <v>129</v>
      </c>
      <c r="D87" s="166"/>
      <c r="E87" s="166"/>
      <c r="F87" s="166"/>
      <c r="G87" s="166"/>
      <c r="H87" s="166"/>
      <c r="I87" s="166"/>
      <c r="J87" s="166"/>
      <c r="K87" s="166"/>
      <c r="L87" s="166"/>
      <c r="M87" s="166"/>
      <c r="N87" s="166"/>
      <c r="O87" s="166"/>
      <c r="P87" s="166"/>
      <c r="Q87" s="166"/>
      <c r="R87" s="166"/>
      <c r="S87" s="166"/>
      <c r="T87" s="166"/>
      <c r="U87" s="166"/>
      <c r="V87" s="166"/>
      <c r="W87" s="166"/>
      <c r="X87" s="166"/>
      <c r="Y87" s="166"/>
      <c r="Z87" s="134"/>
      <c r="AB87" s="166"/>
      <c r="AD87" s="119"/>
      <c r="AE87" s="119"/>
      <c r="AG87" s="106"/>
      <c r="AH87" s="18"/>
    </row>
    <row r="88" spans="1:34" x14ac:dyDescent="0.25">
      <c r="A88" s="134">
        <v>43979</v>
      </c>
      <c r="B88" s="166" t="s">
        <v>125</v>
      </c>
      <c r="C88" s="166" t="s">
        <v>125</v>
      </c>
      <c r="D88" s="166"/>
      <c r="E88" s="166"/>
      <c r="F88" s="166"/>
      <c r="G88" s="166"/>
      <c r="H88" s="166"/>
      <c r="I88" s="166"/>
      <c r="J88" s="166"/>
      <c r="K88" s="166"/>
      <c r="L88" s="166"/>
      <c r="M88" s="166"/>
      <c r="N88" s="166"/>
      <c r="O88" s="166"/>
      <c r="P88" s="166"/>
      <c r="Q88" s="166"/>
      <c r="R88" s="166"/>
      <c r="S88" s="166"/>
      <c r="T88" s="166"/>
      <c r="U88" s="166"/>
      <c r="V88" s="166"/>
      <c r="W88" s="166"/>
      <c r="X88" s="166"/>
      <c r="Y88" s="166"/>
      <c r="Z88" s="134"/>
      <c r="AB88" s="166"/>
      <c r="AD88" s="119"/>
      <c r="AE88" s="119"/>
      <c r="AG88" s="106"/>
      <c r="AH88" s="18"/>
    </row>
    <row r="89" spans="1:34" x14ac:dyDescent="0.25">
      <c r="A89" s="134">
        <v>43978</v>
      </c>
      <c r="B89" s="166" t="s">
        <v>120</v>
      </c>
      <c r="C89" s="166" t="s">
        <v>120</v>
      </c>
      <c r="D89" s="166"/>
      <c r="E89" s="166"/>
      <c r="F89" s="166"/>
      <c r="G89" s="166"/>
      <c r="H89" s="166"/>
      <c r="I89" s="166"/>
      <c r="J89" s="166"/>
      <c r="K89" s="166"/>
      <c r="L89" s="166"/>
      <c r="M89" s="166"/>
      <c r="N89" s="166"/>
      <c r="O89" s="166"/>
      <c r="P89" s="166"/>
      <c r="Q89" s="166"/>
      <c r="R89" s="166"/>
      <c r="S89" s="166"/>
      <c r="T89" s="166"/>
      <c r="U89" s="166"/>
      <c r="V89" s="166"/>
      <c r="W89" s="166"/>
      <c r="X89" s="166"/>
      <c r="Y89" s="166"/>
      <c r="Z89" s="134"/>
      <c r="AB89" s="166"/>
      <c r="AD89" s="119"/>
      <c r="AE89" s="119"/>
      <c r="AG89" s="106"/>
      <c r="AH89" s="18"/>
    </row>
    <row r="90" spans="1:34" x14ac:dyDescent="0.25">
      <c r="A90" s="134">
        <v>43977</v>
      </c>
      <c r="B90" s="166" t="s">
        <v>119</v>
      </c>
      <c r="C90" s="166" t="s">
        <v>119</v>
      </c>
      <c r="D90" s="166"/>
      <c r="E90" s="166"/>
      <c r="F90" s="166"/>
      <c r="G90" s="166"/>
      <c r="H90" s="166"/>
      <c r="I90" s="166"/>
      <c r="J90" s="166"/>
      <c r="K90" s="166"/>
      <c r="L90" s="166"/>
      <c r="M90" s="166"/>
      <c r="N90" s="166"/>
      <c r="O90" s="166"/>
      <c r="P90" s="166"/>
      <c r="Q90" s="166"/>
      <c r="R90" s="166"/>
      <c r="S90" s="166"/>
      <c r="T90" s="166"/>
      <c r="U90" s="166"/>
      <c r="V90" s="166"/>
      <c r="W90" s="166"/>
      <c r="X90" s="166"/>
      <c r="Y90" s="166"/>
      <c r="Z90" s="134"/>
      <c r="AB90" s="166"/>
      <c r="AD90" s="165"/>
      <c r="AE90" s="165"/>
      <c r="AG90" s="106"/>
      <c r="AH90" s="18"/>
    </row>
    <row r="91" spans="1:34" x14ac:dyDescent="0.25">
      <c r="A91" s="134">
        <v>43973</v>
      </c>
      <c r="B91" s="122" t="s">
        <v>114</v>
      </c>
      <c r="C91" s="122" t="s">
        <v>114</v>
      </c>
      <c r="D91" s="122"/>
      <c r="E91" s="122"/>
      <c r="F91" s="122"/>
      <c r="G91" s="122"/>
      <c r="H91" s="122"/>
      <c r="I91" s="122"/>
      <c r="J91" s="122"/>
      <c r="K91" s="122"/>
      <c r="L91" s="122"/>
      <c r="M91" s="122"/>
      <c r="N91" s="122"/>
      <c r="O91" s="122"/>
      <c r="P91" s="122"/>
      <c r="Q91" s="122"/>
      <c r="R91" s="122"/>
      <c r="S91" s="122"/>
      <c r="T91" s="122"/>
      <c r="U91" s="122"/>
      <c r="V91" s="122"/>
      <c r="W91" s="122"/>
      <c r="X91" s="122"/>
      <c r="Y91" s="122"/>
      <c r="Z91" s="134"/>
      <c r="AB91" s="122"/>
      <c r="AD91" s="134"/>
      <c r="AE91" s="119"/>
      <c r="AG91" s="106"/>
      <c r="AH91" s="18"/>
    </row>
    <row r="92" spans="1:34" x14ac:dyDescent="0.25">
      <c r="A92" s="134">
        <v>43971</v>
      </c>
      <c r="B92" s="122" t="s">
        <v>109</v>
      </c>
      <c r="C92" s="122" t="s">
        <v>109</v>
      </c>
      <c r="D92" s="122"/>
      <c r="E92" s="122"/>
      <c r="F92" s="122"/>
      <c r="G92" s="122"/>
      <c r="H92" s="122"/>
      <c r="I92" s="122"/>
      <c r="J92" s="122"/>
      <c r="K92" s="122"/>
      <c r="L92" s="122"/>
      <c r="M92" s="122"/>
      <c r="N92" s="122"/>
      <c r="O92" s="122"/>
      <c r="P92" s="122"/>
      <c r="Q92" s="122"/>
      <c r="R92" s="122"/>
      <c r="S92" s="122"/>
      <c r="T92" s="122"/>
      <c r="U92" s="122"/>
      <c r="V92" s="122"/>
      <c r="W92" s="122"/>
      <c r="X92" s="122"/>
      <c r="Y92" s="122"/>
      <c r="Z92" s="134"/>
      <c r="AB92" s="122"/>
      <c r="AD92" s="134"/>
      <c r="AE92" s="119"/>
      <c r="AG92" s="106"/>
      <c r="AH92" s="18"/>
    </row>
    <row r="93" spans="1:34" x14ac:dyDescent="0.25">
      <c r="A93" s="134">
        <v>43969</v>
      </c>
      <c r="B93" s="122" t="s">
        <v>97</v>
      </c>
      <c r="C93" s="122" t="s">
        <v>97</v>
      </c>
      <c r="D93" s="122"/>
      <c r="E93" s="122"/>
      <c r="F93" s="122"/>
      <c r="G93" s="122"/>
      <c r="H93" s="122"/>
      <c r="I93" s="122"/>
      <c r="J93" s="122"/>
      <c r="K93" s="122"/>
      <c r="L93" s="122"/>
      <c r="M93" s="122"/>
      <c r="N93" s="122"/>
      <c r="O93" s="122"/>
      <c r="P93" s="122"/>
      <c r="Q93" s="122"/>
      <c r="R93" s="122"/>
      <c r="S93" s="122"/>
      <c r="T93" s="122"/>
      <c r="U93" s="122"/>
      <c r="V93" s="122"/>
      <c r="W93" s="122"/>
      <c r="X93" s="122"/>
      <c r="Y93" s="122"/>
      <c r="Z93" s="134"/>
      <c r="AB93" s="122"/>
      <c r="AD93" s="134"/>
      <c r="AE93" s="119"/>
      <c r="AG93" s="106"/>
      <c r="AH93" s="18"/>
    </row>
    <row r="94" spans="1:34" x14ac:dyDescent="0.25">
      <c r="A94" s="120">
        <v>43966</v>
      </c>
      <c r="B94" s="122" t="s">
        <v>98</v>
      </c>
      <c r="C94" s="122" t="s">
        <v>98</v>
      </c>
      <c r="D94" s="122"/>
      <c r="E94" s="122"/>
      <c r="F94" s="122"/>
      <c r="G94" s="122"/>
      <c r="H94" s="122"/>
      <c r="I94" s="122"/>
      <c r="J94" s="122"/>
      <c r="K94" s="122"/>
      <c r="L94" s="122"/>
      <c r="M94" s="122"/>
      <c r="N94" s="122"/>
      <c r="O94" s="122"/>
      <c r="P94" s="122"/>
      <c r="Q94" s="122"/>
      <c r="R94" s="122"/>
      <c r="S94" s="122"/>
      <c r="T94" s="122"/>
      <c r="U94" s="122"/>
      <c r="V94" s="122"/>
      <c r="W94" s="122"/>
      <c r="X94" s="122"/>
      <c r="Y94" s="122"/>
      <c r="Z94" s="120"/>
      <c r="AB94" s="122"/>
      <c r="AD94" s="120"/>
      <c r="AE94" s="120"/>
      <c r="AG94" s="106"/>
    </row>
    <row r="95" spans="1:34" x14ac:dyDescent="0.25">
      <c r="A95" s="120">
        <v>43965</v>
      </c>
      <c r="B95" s="122" t="s">
        <v>99</v>
      </c>
      <c r="C95" s="122" t="s">
        <v>99</v>
      </c>
      <c r="D95" s="122"/>
      <c r="E95" s="122"/>
      <c r="F95" s="122"/>
      <c r="G95" s="122"/>
      <c r="H95" s="122"/>
      <c r="I95" s="122"/>
      <c r="J95" s="122"/>
      <c r="K95" s="122"/>
      <c r="L95" s="122"/>
      <c r="M95" s="122"/>
      <c r="N95" s="122"/>
      <c r="O95" s="122"/>
      <c r="P95" s="122"/>
      <c r="Q95" s="122"/>
      <c r="R95" s="122"/>
      <c r="S95" s="122"/>
      <c r="T95" s="122"/>
      <c r="U95" s="122"/>
      <c r="V95" s="122"/>
      <c r="W95" s="122"/>
      <c r="X95" s="122"/>
      <c r="Y95" s="122"/>
      <c r="Z95" s="120"/>
      <c r="AB95" s="122"/>
      <c r="AD95" s="120"/>
      <c r="AE95" s="120"/>
      <c r="AG95" s="106"/>
    </row>
    <row r="96" spans="1:34" x14ac:dyDescent="0.25">
      <c r="A96" s="120">
        <v>43959</v>
      </c>
      <c r="B96" s="122" t="s">
        <v>137</v>
      </c>
      <c r="C96" s="122" t="s">
        <v>137</v>
      </c>
      <c r="D96" s="122"/>
      <c r="E96" s="122"/>
      <c r="F96" s="122"/>
      <c r="G96" s="122"/>
      <c r="H96" s="122"/>
      <c r="I96" s="122"/>
      <c r="J96" s="122"/>
      <c r="K96" s="122"/>
      <c r="L96" s="122"/>
      <c r="M96" s="122"/>
      <c r="N96" s="122"/>
      <c r="O96" s="122"/>
      <c r="P96" s="122"/>
      <c r="Q96" s="122"/>
      <c r="R96" s="122"/>
      <c r="S96" s="122"/>
      <c r="T96" s="122"/>
      <c r="U96" s="122"/>
      <c r="V96" s="122"/>
      <c r="W96" s="122"/>
      <c r="X96" s="122"/>
      <c r="Y96" s="122"/>
      <c r="Z96" s="120"/>
      <c r="AB96" s="122"/>
      <c r="AD96" s="120"/>
      <c r="AE96" s="120"/>
    </row>
    <row r="97" spans="1:31" x14ac:dyDescent="0.25">
      <c r="A97" s="120">
        <v>43957</v>
      </c>
      <c r="B97" s="122" t="s">
        <v>136</v>
      </c>
      <c r="C97" s="122" t="s">
        <v>136</v>
      </c>
      <c r="D97" s="122"/>
      <c r="E97" s="122"/>
      <c r="F97" s="122"/>
      <c r="G97" s="122"/>
      <c r="H97" s="122"/>
      <c r="I97" s="122"/>
      <c r="J97" s="122"/>
      <c r="K97" s="122"/>
      <c r="L97" s="122"/>
      <c r="M97" s="122"/>
      <c r="N97" s="122"/>
      <c r="O97" s="122"/>
      <c r="P97" s="122"/>
      <c r="Q97" s="122"/>
      <c r="R97" s="122"/>
      <c r="S97" s="122"/>
      <c r="T97" s="122"/>
      <c r="U97" s="122"/>
      <c r="V97" s="122"/>
      <c r="W97" s="122"/>
      <c r="X97" s="122"/>
      <c r="Y97" s="122"/>
      <c r="Z97" s="120"/>
      <c r="AB97" s="122"/>
      <c r="AD97" s="120"/>
      <c r="AE97" s="120"/>
    </row>
    <row r="98" spans="1:31" x14ac:dyDescent="0.25">
      <c r="A98" s="120">
        <v>43951</v>
      </c>
      <c r="B98" s="118" t="s">
        <v>78</v>
      </c>
      <c r="C98" s="118" t="s">
        <v>78</v>
      </c>
      <c r="D98" s="118"/>
      <c r="E98" s="118"/>
      <c r="F98" s="118"/>
      <c r="G98" s="118"/>
      <c r="H98" s="118"/>
      <c r="I98" s="118"/>
      <c r="J98" s="118"/>
      <c r="K98" s="118"/>
      <c r="L98" s="118"/>
      <c r="M98" s="118"/>
      <c r="N98" s="118"/>
      <c r="O98" s="118"/>
      <c r="P98" s="118"/>
      <c r="Q98" s="118"/>
      <c r="R98" s="118"/>
      <c r="S98" s="118"/>
      <c r="T98" s="118"/>
      <c r="U98" s="118"/>
      <c r="V98" s="118"/>
      <c r="W98" s="118"/>
      <c r="X98" s="118"/>
      <c r="Y98" s="118"/>
      <c r="Z98" s="120"/>
      <c r="AB98" s="118"/>
      <c r="AD98" s="120"/>
      <c r="AE98" s="120"/>
    </row>
  </sheetData>
  <mergeCells count="5">
    <mergeCell ref="A34:A35"/>
    <mergeCell ref="A59:AK59"/>
    <mergeCell ref="A6:A7"/>
    <mergeCell ref="B34:AJ34"/>
    <mergeCell ref="B6:AK6"/>
  </mergeCells>
  <hyperlinks>
    <hyperlink ref="B61" r:id="rId1"/>
    <hyperlink ref="C61" r:id="rId2"/>
  </hyperlinks>
  <pageMargins left="0.7" right="0.7" top="0.75" bottom="0.75" header="0.3" footer="0.3"/>
  <pageSetup orientation="portrait" r:id="rId3"/>
  <ignoredErrors>
    <ignoredError sqref="AC14:AC15 AB14:AB15" numberStoredAsText="1"/>
  </ignoredErrors>
  <legacyDrawing r:id="rId4"/>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2020-07-06T18:01:08Z</dcterms:modified>
</cp:coreProperties>
</file>