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30" yWindow="3435" windowWidth="20445" windowHeight="4755" tabRatio="500" activeTab="3"/>
  </bookViews>
  <sheets>
    <sheet name="Metadata" sheetId="2" r:id="rId1"/>
    <sheet name="CDC_Data" sheetId="7" r:id="rId2"/>
    <sheet name="CDC_PlaceofDeath" sheetId="5" r:id="rId3"/>
    <sheet name="WeeklyTotal" sheetId="3" r:id="rId4"/>
  </sheets>
  <calcPr calcId="144525" concurrentCalc="0"/>
  <extLst>
    <ext xmlns:mx="http://schemas.microsoft.com/office/mac/excel/2008/main" uri="{7523E5D3-25F3-A5E0-1632-64F254C22452}">
      <mx:ArchID Flags="2"/>
    </ext>
  </extLst>
</workbook>
</file>

<file path=xl/calcChain.xml><?xml version="1.0" encoding="utf-8"?>
<calcChain xmlns="http://schemas.openxmlformats.org/spreadsheetml/2006/main">
  <c r="C58" i="3" l="1"/>
  <c r="C57" i="3"/>
  <c r="C56" i="3"/>
  <c r="C55" i="3"/>
  <c r="C54" i="3"/>
  <c r="C53" i="3"/>
  <c r="C52" i="3"/>
  <c r="C51" i="3"/>
  <c r="C50" i="3"/>
  <c r="C49" i="3"/>
  <c r="C48" i="3"/>
  <c r="C47" i="3"/>
  <c r="C46" i="3"/>
  <c r="C45" i="3"/>
  <c r="C44" i="3"/>
  <c r="C43" i="3"/>
  <c r="C42" i="3"/>
  <c r="C41" i="3"/>
  <c r="C40" i="3"/>
  <c r="C39" i="3"/>
  <c r="C38" i="3"/>
  <c r="C37" i="3"/>
  <c r="C36" i="3"/>
  <c r="C31" i="3"/>
  <c r="D58" i="3"/>
  <c r="D57" i="3"/>
  <c r="D56" i="3"/>
  <c r="D55" i="3"/>
  <c r="D54" i="3"/>
  <c r="D53" i="3"/>
  <c r="D52" i="3"/>
  <c r="D51" i="3"/>
  <c r="D50" i="3"/>
  <c r="D49" i="3"/>
  <c r="D48" i="3"/>
  <c r="D47" i="3"/>
  <c r="D46" i="3"/>
  <c r="D45" i="3"/>
  <c r="D44" i="3"/>
  <c r="D43" i="3"/>
  <c r="D42" i="3"/>
  <c r="D41" i="3"/>
  <c r="D40" i="3"/>
  <c r="D39" i="3"/>
  <c r="D38" i="3"/>
  <c r="D37" i="3"/>
  <c r="D36" i="3"/>
  <c r="D31" i="3"/>
  <c r="F8" i="5"/>
  <c r="J8" i="5"/>
  <c r="M8" i="5"/>
  <c r="H19" i="7"/>
  <c r="H22" i="7"/>
  <c r="J19" i="7"/>
  <c r="J22" i="7"/>
  <c r="L19" i="7"/>
  <c r="L22" i="7"/>
  <c r="M22" i="7"/>
  <c r="M21" i="7"/>
  <c r="M7" i="7"/>
  <c r="M8" i="7"/>
  <c r="M9" i="7"/>
  <c r="M10" i="7"/>
  <c r="M11" i="7"/>
  <c r="M12" i="7"/>
  <c r="M13" i="7"/>
  <c r="M14" i="7"/>
  <c r="M15" i="7"/>
  <c r="M16" i="7"/>
  <c r="M17" i="7"/>
  <c r="M19" i="7"/>
  <c r="N7" i="7"/>
  <c r="N8" i="7"/>
  <c r="N9" i="7"/>
  <c r="N10" i="7"/>
  <c r="N11" i="7"/>
  <c r="N12" i="7"/>
  <c r="N13" i="7"/>
  <c r="N14" i="7"/>
  <c r="N15" i="7"/>
  <c r="N16" i="7"/>
  <c r="N17" i="7"/>
  <c r="N19" i="7"/>
  <c r="K7" i="7"/>
  <c r="K8" i="7"/>
  <c r="K9" i="7"/>
  <c r="K10" i="7"/>
  <c r="K11" i="7"/>
  <c r="K12" i="7"/>
  <c r="K13" i="7"/>
  <c r="K14" i="7"/>
  <c r="K15" i="7"/>
  <c r="K16" i="7"/>
  <c r="K17" i="7"/>
  <c r="K19" i="7"/>
  <c r="I7" i="7"/>
  <c r="I8" i="7"/>
  <c r="I9" i="7"/>
  <c r="I10" i="7"/>
  <c r="I11" i="7"/>
  <c r="I12" i="7"/>
  <c r="I13" i="7"/>
  <c r="I14" i="7"/>
  <c r="I15" i="7"/>
  <c r="I16" i="7"/>
  <c r="I17" i="7"/>
  <c r="I19" i="7"/>
  <c r="E58" i="3"/>
  <c r="E57" i="3"/>
  <c r="E56" i="3"/>
  <c r="E55" i="3"/>
  <c r="E54" i="3"/>
  <c r="E53" i="3"/>
  <c r="E52" i="3"/>
  <c r="E51" i="3"/>
  <c r="E50" i="3"/>
  <c r="E49" i="3"/>
  <c r="E48" i="3"/>
  <c r="E47" i="3"/>
  <c r="E46" i="3"/>
  <c r="E45" i="3"/>
  <c r="E44" i="3"/>
  <c r="E43" i="3"/>
  <c r="E42" i="3"/>
  <c r="E41" i="3"/>
  <c r="E40" i="3"/>
  <c r="E39" i="3"/>
  <c r="E38" i="3"/>
  <c r="E37" i="3"/>
  <c r="E36" i="3"/>
  <c r="E31" i="3"/>
  <c r="B55" i="3"/>
  <c r="B54" i="3"/>
  <c r="B53" i="3"/>
  <c r="B52" i="3"/>
  <c r="B51" i="3"/>
  <c r="B50" i="3"/>
  <c r="B49" i="3"/>
  <c r="B48" i="3"/>
  <c r="B47" i="3"/>
  <c r="B46" i="3"/>
  <c r="B45" i="3"/>
  <c r="B44" i="3"/>
  <c r="B43" i="3"/>
  <c r="B42" i="3"/>
  <c r="B41" i="3"/>
  <c r="B40" i="3"/>
  <c r="B39" i="3"/>
  <c r="B38" i="3"/>
  <c r="B37" i="3"/>
  <c r="B36" i="3"/>
  <c r="B31" i="3"/>
  <c r="F58" i="3"/>
  <c r="F57" i="3"/>
  <c r="F56" i="3"/>
  <c r="F55" i="3"/>
  <c r="F54" i="3"/>
  <c r="F53" i="3"/>
  <c r="F52" i="3"/>
  <c r="F51" i="3"/>
  <c r="F50" i="3"/>
  <c r="F49" i="3"/>
  <c r="F48" i="3"/>
  <c r="F47" i="3"/>
  <c r="F46" i="3"/>
  <c r="F45" i="3"/>
  <c r="F44" i="3"/>
  <c r="F43" i="3"/>
  <c r="F42" i="3"/>
  <c r="F41" i="3"/>
  <c r="F40" i="3"/>
  <c r="F39" i="3"/>
  <c r="F38" i="3"/>
  <c r="F37" i="3"/>
  <c r="F31" i="3"/>
  <c r="Q19" i="7"/>
  <c r="Q22" i="7"/>
  <c r="T21" i="7"/>
  <c r="S19" i="7"/>
  <c r="S22" i="7"/>
  <c r="R16" i="7"/>
  <c r="O19" i="7"/>
  <c r="O22" i="7"/>
  <c r="T22" i="7"/>
  <c r="T17" i="7"/>
  <c r="R17" i="7"/>
  <c r="P17" i="7"/>
  <c r="T16" i="7"/>
  <c r="P16" i="7"/>
  <c r="T15" i="7"/>
  <c r="R15" i="7"/>
  <c r="P15" i="7"/>
  <c r="T14" i="7"/>
  <c r="R14" i="7"/>
  <c r="P14" i="7"/>
  <c r="T13" i="7"/>
  <c r="R13" i="7"/>
  <c r="P13" i="7"/>
  <c r="T12" i="7"/>
  <c r="R12" i="7"/>
  <c r="P12" i="7"/>
  <c r="T11" i="7"/>
  <c r="R11" i="7"/>
  <c r="P11" i="7"/>
  <c r="T10" i="7"/>
  <c r="R10" i="7"/>
  <c r="P10" i="7"/>
  <c r="T9" i="7"/>
  <c r="R9" i="7"/>
  <c r="P9" i="7"/>
  <c r="T8" i="7"/>
  <c r="R8" i="7"/>
  <c r="P8" i="7"/>
  <c r="T7" i="7"/>
  <c r="R7" i="7"/>
  <c r="P7" i="7"/>
  <c r="P19" i="7"/>
  <c r="J9" i="5"/>
  <c r="F9" i="5"/>
  <c r="G58" i="3"/>
  <c r="G57" i="3"/>
  <c r="G56" i="3"/>
  <c r="G55" i="3"/>
  <c r="G54" i="3"/>
  <c r="G53" i="3"/>
  <c r="G52" i="3"/>
  <c r="G51" i="3"/>
  <c r="G50" i="3"/>
  <c r="G49" i="3"/>
  <c r="G48" i="3"/>
  <c r="G47" i="3"/>
  <c r="G46" i="3"/>
  <c r="G45" i="3"/>
  <c r="G44" i="3"/>
  <c r="G43" i="3"/>
  <c r="G42" i="3"/>
  <c r="G41" i="3"/>
  <c r="G40" i="3"/>
  <c r="G39" i="3"/>
  <c r="G38" i="3"/>
  <c r="G37" i="3"/>
  <c r="G31" i="3"/>
  <c r="R19" i="7"/>
  <c r="T19" i="7"/>
  <c r="U12" i="7"/>
  <c r="U15" i="7"/>
  <c r="U8" i="7"/>
  <c r="U16" i="7"/>
  <c r="U11" i="7"/>
  <c r="U9" i="7"/>
  <c r="U17" i="7"/>
  <c r="M9" i="5"/>
  <c r="H58" i="3"/>
  <c r="H57" i="3"/>
  <c r="H56" i="3"/>
  <c r="H55" i="3"/>
  <c r="H54" i="3"/>
  <c r="H53" i="3"/>
  <c r="H52" i="3"/>
  <c r="H51" i="3"/>
  <c r="H50" i="3"/>
  <c r="H49" i="3"/>
  <c r="H48" i="3"/>
  <c r="H47" i="3"/>
  <c r="H46" i="3"/>
  <c r="H45" i="3"/>
  <c r="H44" i="3"/>
  <c r="H43" i="3"/>
  <c r="H42" i="3"/>
  <c r="H41" i="3"/>
  <c r="H40" i="3"/>
  <c r="H39" i="3"/>
  <c r="H38" i="3"/>
  <c r="H37" i="3"/>
  <c r="H31" i="3"/>
  <c r="U13" i="7"/>
  <c r="U10" i="7"/>
  <c r="U7" i="7"/>
  <c r="U14" i="7"/>
  <c r="U19" i="7"/>
  <c r="I58" i="3"/>
  <c r="I57" i="3"/>
  <c r="I56" i="3"/>
  <c r="I55" i="3"/>
  <c r="I54" i="3"/>
  <c r="I53" i="3"/>
  <c r="I52" i="3"/>
  <c r="I51" i="3"/>
  <c r="I50" i="3"/>
  <c r="I49" i="3"/>
  <c r="I48" i="3"/>
  <c r="I47" i="3"/>
  <c r="I46" i="3"/>
  <c r="I45" i="3"/>
  <c r="I44" i="3"/>
  <c r="I43" i="3"/>
  <c r="I42" i="3"/>
  <c r="I41" i="3"/>
  <c r="I40" i="3"/>
  <c r="I39" i="3"/>
  <c r="I38" i="3"/>
  <c r="I37" i="3"/>
  <c r="I31" i="3"/>
  <c r="J58" i="3"/>
  <c r="J57" i="3"/>
  <c r="J56" i="3"/>
  <c r="J55" i="3"/>
  <c r="J54" i="3"/>
  <c r="J53" i="3"/>
  <c r="J52" i="3"/>
  <c r="J51" i="3"/>
  <c r="J50" i="3"/>
  <c r="J49" i="3"/>
  <c r="J48" i="3"/>
  <c r="J47" i="3"/>
  <c r="J46" i="3"/>
  <c r="J45" i="3"/>
  <c r="J44" i="3"/>
  <c r="J43" i="3"/>
  <c r="J42" i="3"/>
  <c r="J41" i="3"/>
  <c r="J40" i="3"/>
  <c r="J39" i="3"/>
  <c r="J38" i="3"/>
  <c r="J31" i="3"/>
  <c r="K58" i="3"/>
  <c r="K57" i="3"/>
  <c r="K56" i="3"/>
  <c r="K55" i="3"/>
  <c r="K54" i="3"/>
  <c r="K53" i="3"/>
  <c r="K52" i="3"/>
  <c r="K51" i="3"/>
  <c r="K50" i="3"/>
  <c r="K49" i="3"/>
  <c r="K48" i="3"/>
  <c r="K47" i="3"/>
  <c r="K46" i="3"/>
  <c r="K45" i="3"/>
  <c r="K44" i="3"/>
  <c r="K43" i="3"/>
  <c r="K42" i="3"/>
  <c r="K41" i="3"/>
  <c r="K40" i="3"/>
  <c r="K39" i="3"/>
  <c r="K38" i="3"/>
  <c r="K31" i="3"/>
  <c r="AC19" i="7"/>
  <c r="AC22" i="7"/>
  <c r="AE19" i="7"/>
  <c r="AF10" i="7"/>
  <c r="AE22" i="7"/>
  <c r="AG19" i="7"/>
  <c r="AG22" i="7"/>
  <c r="AH21" i="7"/>
  <c r="AH7" i="7"/>
  <c r="AH8" i="7"/>
  <c r="AH9" i="7"/>
  <c r="AH10" i="7"/>
  <c r="AH11" i="7"/>
  <c r="AH12" i="7"/>
  <c r="AH13" i="7"/>
  <c r="AH14" i="7"/>
  <c r="AH15" i="7"/>
  <c r="AH16" i="7"/>
  <c r="AH17" i="7"/>
  <c r="AF7" i="7"/>
  <c r="AF8" i="7"/>
  <c r="AF9" i="7"/>
  <c r="AF11" i="7"/>
  <c r="AF12" i="7"/>
  <c r="AF13" i="7"/>
  <c r="AF14" i="7"/>
  <c r="AF15" i="7"/>
  <c r="AF16" i="7"/>
  <c r="AF17" i="7"/>
  <c r="AF19" i="7"/>
  <c r="AD7" i="7"/>
  <c r="AD8" i="7"/>
  <c r="AD9" i="7"/>
  <c r="AD10" i="7"/>
  <c r="AD11" i="7"/>
  <c r="AD12" i="7"/>
  <c r="AD13" i="7"/>
  <c r="AD14" i="7"/>
  <c r="AD15" i="7"/>
  <c r="AD16" i="7"/>
  <c r="AD17" i="7"/>
  <c r="AD19" i="7"/>
  <c r="F11" i="5"/>
  <c r="J11" i="5"/>
  <c r="M11" i="5"/>
  <c r="L58" i="3"/>
  <c r="L57" i="3"/>
  <c r="L56" i="3"/>
  <c r="L55" i="3"/>
  <c r="L54" i="3"/>
  <c r="L53" i="3"/>
  <c r="L52" i="3"/>
  <c r="L51" i="3"/>
  <c r="L50" i="3"/>
  <c r="L49" i="3"/>
  <c r="L48" i="3"/>
  <c r="L47" i="3"/>
  <c r="L46" i="3"/>
  <c r="L45" i="3"/>
  <c r="L44" i="3"/>
  <c r="L43" i="3"/>
  <c r="L42" i="3"/>
  <c r="L41" i="3"/>
  <c r="L40" i="3"/>
  <c r="L39" i="3"/>
  <c r="L38" i="3"/>
  <c r="L31" i="3"/>
  <c r="M58" i="3"/>
  <c r="M57" i="3"/>
  <c r="M56" i="3"/>
  <c r="M55" i="3"/>
  <c r="M54" i="3"/>
  <c r="M53" i="3"/>
  <c r="M52" i="3"/>
  <c r="M51" i="3"/>
  <c r="M50" i="3"/>
  <c r="M49" i="3"/>
  <c r="M48" i="3"/>
  <c r="M47" i="3"/>
  <c r="M46" i="3"/>
  <c r="M45" i="3"/>
  <c r="M44" i="3"/>
  <c r="M43" i="3"/>
  <c r="M42" i="3"/>
  <c r="M41" i="3"/>
  <c r="M40" i="3"/>
  <c r="M39" i="3"/>
  <c r="M38" i="3"/>
  <c r="M31" i="3"/>
  <c r="B58" i="3"/>
  <c r="B57" i="3"/>
  <c r="B56" i="3"/>
  <c r="N31" i="3"/>
  <c r="O58" i="3"/>
  <c r="O57" i="3"/>
  <c r="O56" i="3"/>
  <c r="O55" i="3"/>
  <c r="O54" i="3"/>
  <c r="O53" i="3"/>
  <c r="O52" i="3"/>
  <c r="O51" i="3"/>
  <c r="O50" i="3"/>
  <c r="O49" i="3"/>
  <c r="O48" i="3"/>
  <c r="O47" i="3"/>
  <c r="O46" i="3"/>
  <c r="O45" i="3"/>
  <c r="O44" i="3"/>
  <c r="O43" i="3"/>
  <c r="O42" i="3"/>
  <c r="O41" i="3"/>
  <c r="O40" i="3"/>
  <c r="O39" i="3"/>
  <c r="O31" i="3"/>
  <c r="N58" i="3"/>
  <c r="N57" i="3"/>
  <c r="N56" i="3"/>
  <c r="N55" i="3"/>
  <c r="N54" i="3"/>
  <c r="N53" i="3"/>
  <c r="N52" i="3"/>
  <c r="N51" i="3"/>
  <c r="N50" i="3"/>
  <c r="N49" i="3"/>
  <c r="N48" i="3"/>
  <c r="N47" i="3"/>
  <c r="N46" i="3"/>
  <c r="N45" i="3"/>
  <c r="N44" i="3"/>
  <c r="N43" i="3"/>
  <c r="N42" i="3"/>
  <c r="N41" i="3"/>
  <c r="N40" i="3"/>
  <c r="N39" i="3"/>
  <c r="N38" i="3"/>
  <c r="CS21" i="7"/>
  <c r="AA21" i="7"/>
  <c r="Z19" i="7"/>
  <c r="Z22" i="7"/>
  <c r="V19" i="7"/>
  <c r="V22" i="7"/>
  <c r="X19" i="7"/>
  <c r="X22" i="7"/>
  <c r="AA17" i="7"/>
  <c r="AA16" i="7"/>
  <c r="W16" i="7"/>
  <c r="AA15" i="7"/>
  <c r="AA7" i="7"/>
  <c r="AA8" i="7"/>
  <c r="AA9" i="7"/>
  <c r="AA10" i="7"/>
  <c r="AA11" i="7"/>
  <c r="AA12" i="7"/>
  <c r="AA13" i="7"/>
  <c r="AA14" i="7"/>
  <c r="AA19" i="7"/>
  <c r="W14" i="7"/>
  <c r="W13" i="7"/>
  <c r="W12" i="7"/>
  <c r="W11" i="7"/>
  <c r="W10" i="7"/>
  <c r="W9" i="7"/>
  <c r="W8" i="7"/>
  <c r="W7" i="7"/>
  <c r="W15" i="7"/>
  <c r="W17" i="7"/>
  <c r="W19" i="7"/>
  <c r="J10" i="5"/>
  <c r="F10" i="5"/>
  <c r="P58" i="3"/>
  <c r="P57" i="3"/>
  <c r="P56" i="3"/>
  <c r="P55" i="3"/>
  <c r="P54" i="3"/>
  <c r="P53" i="3"/>
  <c r="P52" i="3"/>
  <c r="P51" i="3"/>
  <c r="P50" i="3"/>
  <c r="P49" i="3"/>
  <c r="P48" i="3"/>
  <c r="P47" i="3"/>
  <c r="P46" i="3"/>
  <c r="P45" i="3"/>
  <c r="P44" i="3"/>
  <c r="P43" i="3"/>
  <c r="P42" i="3"/>
  <c r="P41" i="3"/>
  <c r="P40" i="3"/>
  <c r="P39" i="3"/>
  <c r="P31" i="3"/>
  <c r="Y7" i="7"/>
  <c r="Y8" i="7"/>
  <c r="Y11" i="7"/>
  <c r="Y12" i="7"/>
  <c r="Y15" i="7"/>
  <c r="Y16" i="7"/>
  <c r="M10" i="5"/>
  <c r="Q58" i="3"/>
  <c r="Q57" i="3"/>
  <c r="Q56" i="3"/>
  <c r="Q55" i="3"/>
  <c r="Q54" i="3"/>
  <c r="Q53" i="3"/>
  <c r="Q52" i="3"/>
  <c r="Q51" i="3"/>
  <c r="Q50" i="3"/>
  <c r="Q49" i="3"/>
  <c r="Q48" i="3"/>
  <c r="Q47" i="3"/>
  <c r="Q46" i="3"/>
  <c r="Q45" i="3"/>
  <c r="Q44" i="3"/>
  <c r="Q43" i="3"/>
  <c r="Q42" i="3"/>
  <c r="Q41" i="3"/>
  <c r="Q40" i="3"/>
  <c r="Q39" i="3"/>
  <c r="Q31" i="3"/>
  <c r="R58" i="3"/>
  <c r="R57" i="3"/>
  <c r="R56" i="3"/>
  <c r="R55" i="3"/>
  <c r="R54" i="3"/>
  <c r="R53" i="3"/>
  <c r="R52" i="3"/>
  <c r="R51" i="3"/>
  <c r="R50" i="3"/>
  <c r="R49" i="3"/>
  <c r="R48" i="3"/>
  <c r="R47" i="3"/>
  <c r="R46" i="3"/>
  <c r="R45" i="3"/>
  <c r="R44" i="3"/>
  <c r="R43" i="3"/>
  <c r="R42" i="3"/>
  <c r="R41" i="3"/>
  <c r="R40" i="3"/>
  <c r="R39" i="3"/>
  <c r="R31" i="3"/>
  <c r="S31" i="3"/>
  <c r="T58" i="3"/>
  <c r="T57" i="3"/>
  <c r="T56" i="3"/>
  <c r="T55" i="3"/>
  <c r="T54" i="3"/>
  <c r="T53" i="3"/>
  <c r="T52" i="3"/>
  <c r="T51" i="3"/>
  <c r="T50" i="3"/>
  <c r="T49" i="3"/>
  <c r="T48" i="3"/>
  <c r="T47" i="3"/>
  <c r="T46" i="3"/>
  <c r="T45" i="3"/>
  <c r="T44" i="3"/>
  <c r="T43" i="3"/>
  <c r="T42" i="3"/>
  <c r="T41" i="3"/>
  <c r="T40" i="3"/>
  <c r="T31" i="3"/>
  <c r="U58" i="3"/>
  <c r="U57" i="3"/>
  <c r="U56" i="3"/>
  <c r="U55" i="3"/>
  <c r="U54" i="3"/>
  <c r="U53" i="3"/>
  <c r="U52" i="3"/>
  <c r="U51" i="3"/>
  <c r="U50" i="3"/>
  <c r="U49" i="3"/>
  <c r="U48" i="3"/>
  <c r="U47" i="3"/>
  <c r="U46" i="3"/>
  <c r="U45" i="3"/>
  <c r="U44" i="3"/>
  <c r="U43" i="3"/>
  <c r="U42" i="3"/>
  <c r="U41" i="3"/>
  <c r="U40" i="3"/>
  <c r="U31" i="3"/>
  <c r="F12" i="5"/>
  <c r="J12" i="5"/>
  <c r="AO21" i="7"/>
  <c r="AN19" i="7"/>
  <c r="AN22" i="7"/>
  <c r="AL19" i="7"/>
  <c r="AM7" i="7"/>
  <c r="AM8" i="7"/>
  <c r="AM9" i="7"/>
  <c r="AM10" i="7"/>
  <c r="AM11" i="7"/>
  <c r="AM12" i="7"/>
  <c r="AM13" i="7"/>
  <c r="AM14" i="7"/>
  <c r="AM15" i="7"/>
  <c r="AM16" i="7"/>
  <c r="AM17" i="7"/>
  <c r="AM19" i="7"/>
  <c r="AJ19" i="7"/>
  <c r="AJ22" i="7"/>
  <c r="AO17" i="7"/>
  <c r="AO7" i="7"/>
  <c r="AO8" i="7"/>
  <c r="AO9" i="7"/>
  <c r="AO10" i="7"/>
  <c r="AO11" i="7"/>
  <c r="AO12" i="7"/>
  <c r="AO13" i="7"/>
  <c r="AO14" i="7"/>
  <c r="AO15" i="7"/>
  <c r="AO16" i="7"/>
  <c r="AO19" i="7"/>
  <c r="AP17" i="7"/>
  <c r="V58" i="3"/>
  <c r="V57" i="3"/>
  <c r="V56" i="3"/>
  <c r="V55" i="3"/>
  <c r="V54" i="3"/>
  <c r="V53" i="3"/>
  <c r="V52" i="3"/>
  <c r="V51" i="3"/>
  <c r="V50" i="3"/>
  <c r="V49" i="3"/>
  <c r="V48" i="3"/>
  <c r="V47" i="3"/>
  <c r="V46" i="3"/>
  <c r="V45" i="3"/>
  <c r="V44" i="3"/>
  <c r="V43" i="3"/>
  <c r="V42" i="3"/>
  <c r="V41" i="3"/>
  <c r="V40" i="3"/>
  <c r="V31" i="3"/>
  <c r="AK15" i="7"/>
  <c r="AK12" i="7"/>
  <c r="AK16" i="7"/>
  <c r="M12" i="5"/>
  <c r="W58" i="3"/>
  <c r="W57" i="3"/>
  <c r="W56" i="3"/>
  <c r="W55" i="3"/>
  <c r="W54" i="3"/>
  <c r="W53" i="3"/>
  <c r="W52" i="3"/>
  <c r="W51" i="3"/>
  <c r="W50" i="3"/>
  <c r="W49" i="3"/>
  <c r="W48" i="3"/>
  <c r="W47" i="3"/>
  <c r="W46" i="3"/>
  <c r="W45" i="3"/>
  <c r="W44" i="3"/>
  <c r="W43" i="3"/>
  <c r="W42" i="3"/>
  <c r="W41" i="3"/>
  <c r="W40" i="3"/>
  <c r="W31" i="3"/>
  <c r="AP8" i="7"/>
  <c r="X58" i="3"/>
  <c r="X57" i="3"/>
  <c r="X56" i="3"/>
  <c r="X55" i="3"/>
  <c r="X54" i="3"/>
  <c r="X53" i="3"/>
  <c r="X52" i="3"/>
  <c r="X51" i="3"/>
  <c r="X50" i="3"/>
  <c r="X49" i="3"/>
  <c r="X48" i="3"/>
  <c r="X47" i="3"/>
  <c r="X46" i="3"/>
  <c r="X45" i="3"/>
  <c r="X44" i="3"/>
  <c r="X43" i="3"/>
  <c r="X42" i="3"/>
  <c r="X41" i="3"/>
  <c r="X40" i="3"/>
  <c r="X31" i="3"/>
  <c r="S58" i="3"/>
  <c r="S57" i="3"/>
  <c r="S56" i="3"/>
  <c r="S55" i="3"/>
  <c r="S54" i="3"/>
  <c r="S53" i="3"/>
  <c r="S52" i="3"/>
  <c r="S51" i="3"/>
  <c r="S50" i="3"/>
  <c r="S49" i="3"/>
  <c r="S48" i="3"/>
  <c r="S47" i="3"/>
  <c r="S46" i="3"/>
  <c r="S45" i="3"/>
  <c r="S44" i="3"/>
  <c r="S43" i="3"/>
  <c r="S42" i="3"/>
  <c r="S41" i="3"/>
  <c r="S40" i="3"/>
  <c r="S39" i="3"/>
  <c r="Y57" i="3"/>
  <c r="Y56" i="3"/>
  <c r="Y55" i="3"/>
  <c r="Y54" i="3"/>
  <c r="Y53" i="3"/>
  <c r="Y52" i="3"/>
  <c r="Y51" i="3"/>
  <c r="Y50" i="3"/>
  <c r="Y49" i="3"/>
  <c r="Y48" i="3"/>
  <c r="Y47" i="3"/>
  <c r="Y46" i="3"/>
  <c r="Y45" i="3"/>
  <c r="Y44" i="3"/>
  <c r="Y43" i="3"/>
  <c r="Y42" i="3"/>
  <c r="Y41" i="3"/>
  <c r="Y31" i="3"/>
  <c r="Z57" i="3"/>
  <c r="Z56" i="3"/>
  <c r="Z55" i="3"/>
  <c r="Z54" i="3"/>
  <c r="Z53" i="3"/>
  <c r="Z52" i="3"/>
  <c r="Z51" i="3"/>
  <c r="Z50" i="3"/>
  <c r="Z49" i="3"/>
  <c r="Z48" i="3"/>
  <c r="Z47" i="3"/>
  <c r="Z46" i="3"/>
  <c r="Z45" i="3"/>
  <c r="Z44" i="3"/>
  <c r="Z43" i="3"/>
  <c r="Z42" i="3"/>
  <c r="Z41" i="3"/>
  <c r="Z31" i="3"/>
  <c r="FK21" i="7"/>
  <c r="FK7" i="7"/>
  <c r="FK8" i="7"/>
  <c r="FK9" i="7"/>
  <c r="FK10" i="7"/>
  <c r="FK11" i="7"/>
  <c r="FK12" i="7"/>
  <c r="FK13" i="7"/>
  <c r="FK14" i="7"/>
  <c r="FK15" i="7"/>
  <c r="FK16" i="7"/>
  <c r="FK17" i="7"/>
  <c r="FK19" i="7"/>
  <c r="FD21" i="7"/>
  <c r="FD7" i="7"/>
  <c r="FD8" i="7"/>
  <c r="FD9" i="7"/>
  <c r="FD10" i="7"/>
  <c r="FD11" i="7"/>
  <c r="FD12" i="7"/>
  <c r="FD13" i="7"/>
  <c r="FD14" i="7"/>
  <c r="FD15" i="7"/>
  <c r="FD16" i="7"/>
  <c r="FD17" i="7"/>
  <c r="FD19" i="7"/>
  <c r="EW21" i="7"/>
  <c r="EW7" i="7"/>
  <c r="EW8" i="7"/>
  <c r="EW9" i="7"/>
  <c r="EW10" i="7"/>
  <c r="EW11" i="7"/>
  <c r="EW12" i="7"/>
  <c r="EW13" i="7"/>
  <c r="EW14" i="7"/>
  <c r="EW15" i="7"/>
  <c r="EW16" i="7"/>
  <c r="EW17" i="7"/>
  <c r="EP21" i="7"/>
  <c r="EP7" i="7"/>
  <c r="EP8" i="7"/>
  <c r="EP9" i="7"/>
  <c r="EP10" i="7"/>
  <c r="EP11" i="7"/>
  <c r="EP12" i="7"/>
  <c r="EP13" i="7"/>
  <c r="EP14" i="7"/>
  <c r="EP15" i="7"/>
  <c r="EP16" i="7"/>
  <c r="EP17" i="7"/>
  <c r="EI21" i="7"/>
  <c r="EI7" i="7"/>
  <c r="EI8" i="7"/>
  <c r="EI9" i="7"/>
  <c r="EI10" i="7"/>
  <c r="EI11" i="7"/>
  <c r="EI12" i="7"/>
  <c r="EI13" i="7"/>
  <c r="EI14" i="7"/>
  <c r="EI15" i="7"/>
  <c r="EI16" i="7"/>
  <c r="EI17" i="7"/>
  <c r="EI19" i="7"/>
  <c r="EB21" i="7"/>
  <c r="EB7" i="7"/>
  <c r="EB8" i="7"/>
  <c r="EB9" i="7"/>
  <c r="EB10" i="7"/>
  <c r="EB11" i="7"/>
  <c r="EB12" i="7"/>
  <c r="EB13" i="7"/>
  <c r="EB14" i="7"/>
  <c r="EB15" i="7"/>
  <c r="EB16" i="7"/>
  <c r="EB17" i="7"/>
  <c r="DU21" i="7"/>
  <c r="DU7" i="7"/>
  <c r="DU8" i="7"/>
  <c r="DU9" i="7"/>
  <c r="DU10" i="7"/>
  <c r="DU11" i="7"/>
  <c r="DU12" i="7"/>
  <c r="DU13" i="7"/>
  <c r="DU14" i="7"/>
  <c r="DU15" i="7"/>
  <c r="DU16" i="7"/>
  <c r="DU17" i="7"/>
  <c r="DN21" i="7"/>
  <c r="DN7" i="7"/>
  <c r="DN8" i="7"/>
  <c r="DN9" i="7"/>
  <c r="DN10" i="7"/>
  <c r="DN11" i="7"/>
  <c r="DN12" i="7"/>
  <c r="DN13" i="7"/>
  <c r="DN14" i="7"/>
  <c r="DN15" i="7"/>
  <c r="DN16" i="7"/>
  <c r="DN17" i="7"/>
  <c r="DN19" i="7"/>
  <c r="DG21" i="7"/>
  <c r="DG7" i="7"/>
  <c r="DG8" i="7"/>
  <c r="DG9" i="7"/>
  <c r="DG10" i="7"/>
  <c r="DG11" i="7"/>
  <c r="DG12" i="7"/>
  <c r="DG13" i="7"/>
  <c r="DG14" i="7"/>
  <c r="DG15" i="7"/>
  <c r="DG16" i="7"/>
  <c r="DG17" i="7"/>
  <c r="DG19" i="7"/>
  <c r="CZ21" i="7"/>
  <c r="CZ7" i="7"/>
  <c r="CZ8" i="7"/>
  <c r="CZ9" i="7"/>
  <c r="CZ10" i="7"/>
  <c r="CZ11" i="7"/>
  <c r="CZ12" i="7"/>
  <c r="CZ13" i="7"/>
  <c r="CZ14" i="7"/>
  <c r="CZ15" i="7"/>
  <c r="CZ16" i="7"/>
  <c r="CZ17" i="7"/>
  <c r="CS7" i="7"/>
  <c r="CS8" i="7"/>
  <c r="CS9" i="7"/>
  <c r="CS10" i="7"/>
  <c r="CS11" i="7"/>
  <c r="CS12" i="7"/>
  <c r="CS13" i="7"/>
  <c r="CS14" i="7"/>
  <c r="CS15" i="7"/>
  <c r="CS16" i="7"/>
  <c r="CS17" i="7"/>
  <c r="CL21" i="7"/>
  <c r="CL7" i="7"/>
  <c r="CL8" i="7"/>
  <c r="CL9" i="7"/>
  <c r="CL10" i="7"/>
  <c r="CL11" i="7"/>
  <c r="CL12" i="7"/>
  <c r="CL13" i="7"/>
  <c r="CL14" i="7"/>
  <c r="CL15" i="7"/>
  <c r="CL16" i="7"/>
  <c r="CL17" i="7"/>
  <c r="CE21" i="7"/>
  <c r="CE7" i="7"/>
  <c r="CE8" i="7"/>
  <c r="CE9" i="7"/>
  <c r="CE10" i="7"/>
  <c r="CE11" i="7"/>
  <c r="CE12" i="7"/>
  <c r="CE13" i="7"/>
  <c r="CE14" i="7"/>
  <c r="CE15" i="7"/>
  <c r="CE16" i="7"/>
  <c r="CE17" i="7"/>
  <c r="CE19" i="7"/>
  <c r="CF13" i="7"/>
  <c r="CF17" i="7"/>
  <c r="BX21" i="7"/>
  <c r="BX7" i="7"/>
  <c r="BX8" i="7"/>
  <c r="BX9" i="7"/>
  <c r="BX10" i="7"/>
  <c r="BX11" i="7"/>
  <c r="BX12" i="7"/>
  <c r="BX13" i="7"/>
  <c r="BX14" i="7"/>
  <c r="BX15" i="7"/>
  <c r="BX16" i="7"/>
  <c r="BX17" i="7"/>
  <c r="BQ21" i="7"/>
  <c r="BQ7" i="7"/>
  <c r="BQ8" i="7"/>
  <c r="BQ9" i="7"/>
  <c r="BQ10" i="7"/>
  <c r="BQ11" i="7"/>
  <c r="BQ12" i="7"/>
  <c r="BQ13" i="7"/>
  <c r="BQ14" i="7"/>
  <c r="BQ15" i="7"/>
  <c r="BQ16" i="7"/>
  <c r="BQ17" i="7"/>
  <c r="BQ19" i="7"/>
  <c r="BJ21" i="7"/>
  <c r="BJ7" i="7"/>
  <c r="BJ8" i="7"/>
  <c r="BJ9" i="7"/>
  <c r="BJ10" i="7"/>
  <c r="BJ11" i="7"/>
  <c r="BJ12" i="7"/>
  <c r="BJ13" i="7"/>
  <c r="BJ14" i="7"/>
  <c r="BJ15" i="7"/>
  <c r="BJ16" i="7"/>
  <c r="BJ17" i="7"/>
  <c r="BC21" i="7"/>
  <c r="BC7" i="7"/>
  <c r="BC8" i="7"/>
  <c r="BC9" i="7"/>
  <c r="BC10" i="7"/>
  <c r="BC11" i="7"/>
  <c r="BC12" i="7"/>
  <c r="BC13" i="7"/>
  <c r="BC14" i="7"/>
  <c r="BC15" i="7"/>
  <c r="BC16" i="7"/>
  <c r="BC17" i="7"/>
  <c r="BC19" i="7"/>
  <c r="AV9" i="7"/>
  <c r="AV10" i="7"/>
  <c r="AV11" i="7"/>
  <c r="AV12" i="7"/>
  <c r="AV13" i="7"/>
  <c r="AV14" i="7"/>
  <c r="AV7" i="7"/>
  <c r="AV8" i="7"/>
  <c r="AV15" i="7"/>
  <c r="AV16" i="7"/>
  <c r="AV17" i="7"/>
  <c r="AV19" i="7"/>
  <c r="AW14" i="7"/>
  <c r="AW8" i="7"/>
  <c r="AV21" i="7"/>
  <c r="AX19" i="7"/>
  <c r="AY7" i="7"/>
  <c r="AZ19" i="7"/>
  <c r="BA9" i="7"/>
  <c r="BE19" i="7"/>
  <c r="BF7" i="7"/>
  <c r="BG19" i="7"/>
  <c r="BH7" i="7"/>
  <c r="BL19" i="7"/>
  <c r="BM9" i="7"/>
  <c r="BN19" i="7"/>
  <c r="BO10" i="7"/>
  <c r="BS19" i="7"/>
  <c r="BT7" i="7"/>
  <c r="BU19" i="7"/>
  <c r="BV9" i="7"/>
  <c r="BZ19" i="7"/>
  <c r="CA8" i="7"/>
  <c r="CB19" i="7"/>
  <c r="CC10" i="7"/>
  <c r="CG19" i="7"/>
  <c r="CH9" i="7"/>
  <c r="CI19" i="7"/>
  <c r="CJ8" i="7"/>
  <c r="CJ7" i="7"/>
  <c r="CJ9" i="7"/>
  <c r="CJ10" i="7"/>
  <c r="CJ11" i="7"/>
  <c r="CJ12" i="7"/>
  <c r="CJ13" i="7"/>
  <c r="CJ14" i="7"/>
  <c r="CJ15" i="7"/>
  <c r="CJ16" i="7"/>
  <c r="CJ17" i="7"/>
  <c r="CJ19" i="7"/>
  <c r="CN19" i="7"/>
  <c r="CO11" i="7"/>
  <c r="CP19" i="7"/>
  <c r="CQ7" i="7"/>
  <c r="CU19" i="7"/>
  <c r="CV7" i="7"/>
  <c r="CW19" i="7"/>
  <c r="CX12" i="7"/>
  <c r="CX7" i="7"/>
  <c r="DB19" i="7"/>
  <c r="DC7" i="7"/>
  <c r="DC8" i="7"/>
  <c r="DC9" i="7"/>
  <c r="DC10" i="7"/>
  <c r="DC11" i="7"/>
  <c r="DC12" i="7"/>
  <c r="DC13" i="7"/>
  <c r="DC14" i="7"/>
  <c r="DC15" i="7"/>
  <c r="DC16" i="7"/>
  <c r="DC17" i="7"/>
  <c r="DC19" i="7"/>
  <c r="DD19" i="7"/>
  <c r="DE16" i="7"/>
  <c r="DI19" i="7"/>
  <c r="DJ7" i="7"/>
  <c r="DK19" i="7"/>
  <c r="DL7" i="7"/>
  <c r="DL8" i="7"/>
  <c r="DL9" i="7"/>
  <c r="DL10" i="7"/>
  <c r="DL11" i="7"/>
  <c r="DL12" i="7"/>
  <c r="DL13" i="7"/>
  <c r="DL14" i="7"/>
  <c r="DL15" i="7"/>
  <c r="DL16" i="7"/>
  <c r="DL17" i="7"/>
  <c r="DL19" i="7"/>
  <c r="DP19" i="7"/>
  <c r="DQ7" i="7"/>
  <c r="DR19" i="7"/>
  <c r="DS9" i="7"/>
  <c r="DW19" i="7"/>
  <c r="DX8" i="7"/>
  <c r="DY19" i="7"/>
  <c r="DZ7" i="7"/>
  <c r="ED19" i="7"/>
  <c r="EE7" i="7"/>
  <c r="EE8" i="7"/>
  <c r="EE9" i="7"/>
  <c r="EE10" i="7"/>
  <c r="EE11" i="7"/>
  <c r="EE12" i="7"/>
  <c r="EE13" i="7"/>
  <c r="EE14" i="7"/>
  <c r="EE15" i="7"/>
  <c r="EE16" i="7"/>
  <c r="EE17" i="7"/>
  <c r="EE19" i="7"/>
  <c r="EF19" i="7"/>
  <c r="EG8" i="7"/>
  <c r="EG7" i="7"/>
  <c r="EG9" i="7"/>
  <c r="EG10" i="7"/>
  <c r="EG11" i="7"/>
  <c r="EG12" i="7"/>
  <c r="EG13" i="7"/>
  <c r="EG14" i="7"/>
  <c r="EG15" i="7"/>
  <c r="EG16" i="7"/>
  <c r="EG17" i="7"/>
  <c r="EG19" i="7"/>
  <c r="EK19" i="7"/>
  <c r="EL9" i="7"/>
  <c r="EM19" i="7"/>
  <c r="EN7" i="7"/>
  <c r="ET19" i="7"/>
  <c r="EU7" i="7"/>
  <c r="CX8" i="7"/>
  <c r="BT9" i="7"/>
  <c r="CC9" i="7"/>
  <c r="CO9" i="7"/>
  <c r="CX9" i="7"/>
  <c r="EU9" i="7"/>
  <c r="BM10" i="7"/>
  <c r="BT10" i="7"/>
  <c r="CX10" i="7"/>
  <c r="CX11" i="7"/>
  <c r="CX13" i="7"/>
  <c r="CX14" i="7"/>
  <c r="CX15" i="7"/>
  <c r="CX16" i="7"/>
  <c r="CX17" i="7"/>
  <c r="CX19" i="7"/>
  <c r="EU10" i="7"/>
  <c r="AY11" i="7"/>
  <c r="BA11" i="7"/>
  <c r="BH11" i="7"/>
  <c r="BM11" i="7"/>
  <c r="BO11" i="7"/>
  <c r="BT11" i="7"/>
  <c r="CQ11" i="7"/>
  <c r="DX11" i="7"/>
  <c r="EU11" i="7"/>
  <c r="BH12" i="7"/>
  <c r="BM12" i="7"/>
  <c r="BT12" i="7"/>
  <c r="EL12" i="7"/>
  <c r="EU12" i="7"/>
  <c r="AY13" i="7"/>
  <c r="BH13" i="7"/>
  <c r="BM13" i="7"/>
  <c r="BT13" i="7"/>
  <c r="CC13" i="7"/>
  <c r="CQ13" i="7"/>
  <c r="CV13" i="7"/>
  <c r="DX13" i="7"/>
  <c r="EL13" i="7"/>
  <c r="EU13" i="7"/>
  <c r="BM14" i="7"/>
  <c r="BO14" i="7"/>
  <c r="BT14" i="7"/>
  <c r="CA14" i="7"/>
  <c r="CO14" i="7"/>
  <c r="DJ14" i="7"/>
  <c r="EL14" i="7"/>
  <c r="EU14" i="7"/>
  <c r="BF15" i="7"/>
  <c r="BH15" i="7"/>
  <c r="BM15" i="7"/>
  <c r="BT15" i="7"/>
  <c r="CA15" i="7"/>
  <c r="CH15" i="7"/>
  <c r="CQ15" i="7"/>
  <c r="CV15" i="7"/>
  <c r="DJ15" i="7"/>
  <c r="DQ15" i="7"/>
  <c r="DZ15" i="7"/>
  <c r="EU15" i="7"/>
  <c r="BM16" i="7"/>
  <c r="BO16" i="7"/>
  <c r="BT16" i="7"/>
  <c r="CA16" i="7"/>
  <c r="CH16" i="7"/>
  <c r="CV16" i="7"/>
  <c r="DJ16" i="7"/>
  <c r="DQ16" i="7"/>
  <c r="EU16" i="7"/>
  <c r="BF17" i="7"/>
  <c r="BM17" i="7"/>
  <c r="BT17" i="7"/>
  <c r="CA17" i="7"/>
  <c r="CC17" i="7"/>
  <c r="CH17" i="7"/>
  <c r="CQ17" i="7"/>
  <c r="DS17" i="7"/>
  <c r="DX17" i="7"/>
  <c r="EU17" i="7"/>
  <c r="AX22" i="7"/>
  <c r="BB19" i="7"/>
  <c r="BB22" i="7"/>
  <c r="BI22" i="7"/>
  <c r="F14" i="5"/>
  <c r="J14" i="5"/>
  <c r="M14" i="5"/>
  <c r="AA57" i="3"/>
  <c r="AA56" i="3"/>
  <c r="AA55" i="3"/>
  <c r="AA54" i="3"/>
  <c r="AA53" i="3"/>
  <c r="AA52" i="3"/>
  <c r="AA51" i="3"/>
  <c r="AA50" i="3"/>
  <c r="AA49" i="3"/>
  <c r="AA48" i="3"/>
  <c r="AA47" i="3"/>
  <c r="AA46" i="3"/>
  <c r="AA45" i="3"/>
  <c r="AA44" i="3"/>
  <c r="AA43" i="3"/>
  <c r="AA42" i="3"/>
  <c r="AA41" i="3"/>
  <c r="AA31" i="3"/>
  <c r="AB57" i="3"/>
  <c r="AB56" i="3"/>
  <c r="AB55" i="3"/>
  <c r="AB54" i="3"/>
  <c r="AB53" i="3"/>
  <c r="AB52" i="3"/>
  <c r="AB51" i="3"/>
  <c r="AB50" i="3"/>
  <c r="AB49" i="3"/>
  <c r="AB48" i="3"/>
  <c r="AB47" i="3"/>
  <c r="AB46" i="3"/>
  <c r="AB45" i="3"/>
  <c r="AB44" i="3"/>
  <c r="AB43" i="3"/>
  <c r="AB42" i="3"/>
  <c r="AB41" i="3"/>
  <c r="AB31" i="3"/>
  <c r="AC31" i="3"/>
  <c r="AC57" i="3"/>
  <c r="AC56" i="3"/>
  <c r="AC55" i="3"/>
  <c r="AC54" i="3"/>
  <c r="AC53" i="3"/>
  <c r="AC52" i="3"/>
  <c r="AC51" i="3"/>
  <c r="AC50" i="3"/>
  <c r="AC49" i="3"/>
  <c r="AC48" i="3"/>
  <c r="AC47" i="3"/>
  <c r="AC46" i="3"/>
  <c r="AC45" i="3"/>
  <c r="AC44" i="3"/>
  <c r="AC43" i="3"/>
  <c r="AC42" i="3"/>
  <c r="AD31" i="3"/>
  <c r="AD57" i="3"/>
  <c r="AD56" i="3"/>
  <c r="AD55" i="3"/>
  <c r="AD54" i="3"/>
  <c r="AD53" i="3"/>
  <c r="AD52" i="3"/>
  <c r="AD51" i="3"/>
  <c r="AD50" i="3"/>
  <c r="AD49" i="3"/>
  <c r="AD48" i="3"/>
  <c r="AD47" i="3"/>
  <c r="AD46" i="3"/>
  <c r="AD45" i="3"/>
  <c r="AD44" i="3"/>
  <c r="AD43" i="3"/>
  <c r="AD42" i="3"/>
  <c r="FH19" i="7"/>
  <c r="FF19" i="7"/>
  <c r="FF22" i="7"/>
  <c r="FH22" i="7"/>
  <c r="FJ22" i="7"/>
  <c r="FK22" i="7"/>
  <c r="FA19" i="7"/>
  <c r="FB17" i="7"/>
  <c r="EY19" i="7"/>
  <c r="EY22" i="7"/>
  <c r="ER19" i="7"/>
  <c r="ER22" i="7"/>
  <c r="FC22" i="7"/>
  <c r="FA22" i="7"/>
  <c r="EV22" i="7"/>
  <c r="ET22" i="7"/>
  <c r="EO22" i="7"/>
  <c r="EK22" i="7"/>
  <c r="FB16" i="7"/>
  <c r="FB14" i="7"/>
  <c r="FB12" i="7"/>
  <c r="FB10" i="7"/>
  <c r="FB8" i="7"/>
  <c r="EZ19" i="7"/>
  <c r="ES19" i="7"/>
  <c r="EH22" i="7"/>
  <c r="EA22" i="7"/>
  <c r="DT22" i="7"/>
  <c r="DM22" i="7"/>
  <c r="DK22" i="7"/>
  <c r="DF22" i="7"/>
  <c r="CY22" i="7"/>
  <c r="CW22" i="7"/>
  <c r="CU22" i="7"/>
  <c r="CZ22" i="7"/>
  <c r="CR22" i="7"/>
  <c r="CP22" i="7"/>
  <c r="CK22" i="7"/>
  <c r="CD22" i="7"/>
  <c r="BZ22" i="7"/>
  <c r="BW22" i="7"/>
  <c r="BS22" i="7"/>
  <c r="BP22" i="7"/>
  <c r="BL22" i="7"/>
  <c r="BN22" i="7"/>
  <c r="BQ22" i="7"/>
  <c r="AQ19" i="7"/>
  <c r="AR7" i="7"/>
  <c r="AS19" i="7"/>
  <c r="AT8" i="7"/>
  <c r="AU19" i="7"/>
  <c r="AU22" i="7"/>
  <c r="AS22" i="7"/>
  <c r="AT15" i="7"/>
  <c r="AR13" i="7"/>
  <c r="AR16" i="7"/>
  <c r="F13" i="5"/>
  <c r="J13" i="5"/>
  <c r="AE57" i="3"/>
  <c r="AE56" i="3"/>
  <c r="AE55" i="3"/>
  <c r="AE54" i="3"/>
  <c r="AE53" i="3"/>
  <c r="AE52" i="3"/>
  <c r="AE51" i="3"/>
  <c r="AE50" i="3"/>
  <c r="AE49" i="3"/>
  <c r="AE48" i="3"/>
  <c r="AE47" i="3"/>
  <c r="AE46" i="3"/>
  <c r="AE45" i="3"/>
  <c r="AE44" i="3"/>
  <c r="AE43" i="3"/>
  <c r="AE42" i="3"/>
  <c r="AF31" i="3"/>
  <c r="AF57" i="3"/>
  <c r="AF56" i="3"/>
  <c r="AF55" i="3"/>
  <c r="AF54" i="3"/>
  <c r="AF53" i="3"/>
  <c r="AF52" i="3"/>
  <c r="AF51" i="3"/>
  <c r="AF50" i="3"/>
  <c r="AF49" i="3"/>
  <c r="AF48" i="3"/>
  <c r="AF47" i="3"/>
  <c r="AF46" i="3"/>
  <c r="AF45" i="3"/>
  <c r="AF44" i="3"/>
  <c r="AF43" i="3"/>
  <c r="AF42" i="3"/>
  <c r="AG57" i="3"/>
  <c r="AG56" i="3"/>
  <c r="AG55" i="3"/>
  <c r="AG54" i="3"/>
  <c r="AG53" i="3"/>
  <c r="AG52" i="3"/>
  <c r="AG51" i="3"/>
  <c r="AG50" i="3"/>
  <c r="AG49" i="3"/>
  <c r="AG48" i="3"/>
  <c r="AG47" i="3"/>
  <c r="AG46" i="3"/>
  <c r="AG45" i="3"/>
  <c r="AG44" i="3"/>
  <c r="AG43" i="3"/>
  <c r="AG31" i="3"/>
  <c r="J15" i="5"/>
  <c r="F15" i="5"/>
  <c r="M15" i="5"/>
  <c r="AH57" i="3"/>
  <c r="AH56" i="3"/>
  <c r="AH55" i="3"/>
  <c r="AH54" i="3"/>
  <c r="AH53" i="3"/>
  <c r="AH52" i="3"/>
  <c r="AH51" i="3"/>
  <c r="AH50" i="3"/>
  <c r="AH49" i="3"/>
  <c r="AH48" i="3"/>
  <c r="AH47" i="3"/>
  <c r="AH46" i="3"/>
  <c r="AH45" i="3"/>
  <c r="AH44" i="3"/>
  <c r="AH43" i="3"/>
  <c r="AH31" i="3"/>
  <c r="AI57" i="3"/>
  <c r="AI56" i="3"/>
  <c r="AI55" i="3"/>
  <c r="AI54" i="3"/>
  <c r="AI53" i="3"/>
  <c r="AI52" i="3"/>
  <c r="AI51" i="3"/>
  <c r="AI50" i="3"/>
  <c r="AI49" i="3"/>
  <c r="AI48" i="3"/>
  <c r="AI47" i="3"/>
  <c r="AI46" i="3"/>
  <c r="AI45" i="3"/>
  <c r="AI44" i="3"/>
  <c r="AI43" i="3"/>
  <c r="AK31" i="3"/>
  <c r="AK57" i="3"/>
  <c r="AK56" i="3"/>
  <c r="AK55" i="3"/>
  <c r="AK54" i="3"/>
  <c r="AK53" i="3"/>
  <c r="AK52" i="3"/>
  <c r="AK51" i="3"/>
  <c r="AK50" i="3"/>
  <c r="AK49" i="3"/>
  <c r="AK48" i="3"/>
  <c r="AK47" i="3"/>
  <c r="AK46" i="3"/>
  <c r="AK45" i="3"/>
  <c r="AK44" i="3"/>
  <c r="AJ31" i="3"/>
  <c r="AJ57" i="3"/>
  <c r="AJ56" i="3"/>
  <c r="AJ55" i="3"/>
  <c r="AJ54" i="3"/>
  <c r="AJ53" i="3"/>
  <c r="AJ52" i="3"/>
  <c r="AJ51" i="3"/>
  <c r="AJ50" i="3"/>
  <c r="AJ49" i="3"/>
  <c r="AJ48" i="3"/>
  <c r="AJ47" i="3"/>
  <c r="AJ46" i="3"/>
  <c r="AJ45" i="3"/>
  <c r="AJ44" i="3"/>
  <c r="AL31" i="3"/>
  <c r="D19" i="7"/>
  <c r="E13" i="7"/>
  <c r="B19" i="7"/>
  <c r="B22" i="7"/>
  <c r="F17" i="7"/>
  <c r="F7" i="7"/>
  <c r="F8" i="7"/>
  <c r="F9" i="7"/>
  <c r="F10" i="7"/>
  <c r="F11" i="7"/>
  <c r="F12" i="7"/>
  <c r="F13" i="7"/>
  <c r="F14" i="7"/>
  <c r="F15" i="7"/>
  <c r="F16" i="7"/>
  <c r="F19" i="7"/>
  <c r="G17" i="7"/>
  <c r="G15" i="7"/>
  <c r="G7" i="7"/>
  <c r="C13" i="7"/>
  <c r="C16" i="7"/>
  <c r="E16" i="7"/>
  <c r="C15" i="7"/>
  <c r="C7" i="7"/>
  <c r="C11" i="7"/>
  <c r="G8" i="7"/>
  <c r="E7" i="7"/>
  <c r="E11" i="7"/>
  <c r="E12" i="7"/>
  <c r="E15" i="7"/>
  <c r="E17" i="7"/>
  <c r="G13" i="7"/>
  <c r="G16" i="7"/>
  <c r="G11" i="7"/>
  <c r="G9" i="7"/>
  <c r="G12" i="7"/>
  <c r="J16" i="5"/>
  <c r="F16" i="5"/>
  <c r="M16" i="5"/>
  <c r="J17" i="5"/>
  <c r="J18" i="5"/>
  <c r="J19" i="5"/>
  <c r="J20" i="5"/>
  <c r="F17" i="5"/>
  <c r="M17" i="5"/>
  <c r="F18" i="5"/>
  <c r="F19" i="5"/>
  <c r="M19" i="5"/>
  <c r="F20" i="5"/>
  <c r="M20" i="5"/>
  <c r="M18" i="5"/>
  <c r="AN57" i="3"/>
  <c r="AN56" i="3"/>
  <c r="AN55" i="3"/>
  <c r="AN54" i="3"/>
  <c r="AN53" i="3"/>
  <c r="AN52" i="3"/>
  <c r="AN51" i="3"/>
  <c r="AN50" i="3"/>
  <c r="AN49" i="3"/>
  <c r="AN48" i="3"/>
  <c r="AN47" i="3"/>
  <c r="AN46" i="3"/>
  <c r="AN45" i="3"/>
  <c r="AN31" i="3"/>
  <c r="AM31" i="3"/>
  <c r="AL57" i="3"/>
  <c r="AL56" i="3"/>
  <c r="AL55" i="3"/>
  <c r="AL54" i="3"/>
  <c r="AL53" i="3"/>
  <c r="AL52" i="3"/>
  <c r="AL51" i="3"/>
  <c r="AL50" i="3"/>
  <c r="AL49" i="3"/>
  <c r="AL48" i="3"/>
  <c r="AL47" i="3"/>
  <c r="AL46" i="3"/>
  <c r="AL45" i="3"/>
  <c r="AM57" i="3"/>
  <c r="AM56" i="3"/>
  <c r="AM55" i="3"/>
  <c r="AM54" i="3"/>
  <c r="AM53" i="3"/>
  <c r="AM52" i="3"/>
  <c r="AM51" i="3"/>
  <c r="AM50" i="3"/>
  <c r="AM49" i="3"/>
  <c r="AM48" i="3"/>
  <c r="AM47" i="3"/>
  <c r="AM46" i="3"/>
  <c r="AM45" i="3"/>
  <c r="EU8" i="7"/>
  <c r="EU19" i="7"/>
  <c r="EW19" i="7"/>
  <c r="EX11" i="7"/>
  <c r="EX7" i="7"/>
  <c r="EX8" i="7"/>
  <c r="EX9" i="7"/>
  <c r="EX10" i="7"/>
  <c r="EX12" i="7"/>
  <c r="EX13" i="7"/>
  <c r="EX14" i="7"/>
  <c r="EX15" i="7"/>
  <c r="EX16" i="7"/>
  <c r="EX17" i="7"/>
  <c r="EX19" i="7"/>
  <c r="EN15" i="7"/>
  <c r="EN9" i="7"/>
  <c r="EN8" i="7"/>
  <c r="EN17" i="7"/>
  <c r="EN16" i="7"/>
  <c r="EN11" i="7"/>
  <c r="EM22" i="7"/>
  <c r="EP22" i="7"/>
  <c r="EN14" i="7"/>
  <c r="EN13" i="7"/>
  <c r="EN12" i="7"/>
  <c r="EN10" i="7"/>
  <c r="EN19" i="7"/>
  <c r="EL17" i="7"/>
  <c r="EL15" i="7"/>
  <c r="EL10" i="7"/>
  <c r="EL8" i="7"/>
  <c r="EL7" i="7"/>
  <c r="EL11" i="7"/>
  <c r="EP19" i="7"/>
  <c r="EQ9" i="7"/>
  <c r="DZ11" i="7"/>
  <c r="DY22" i="7"/>
  <c r="DW22" i="7"/>
  <c r="DX16" i="7"/>
  <c r="DX12" i="7"/>
  <c r="DX10" i="7"/>
  <c r="DX9" i="7"/>
  <c r="DX7" i="7"/>
  <c r="DX14" i="7"/>
  <c r="DX15" i="7"/>
  <c r="DX19" i="7"/>
  <c r="DQ9" i="7"/>
  <c r="DQ8" i="7"/>
  <c r="DQ10" i="7"/>
  <c r="DQ11" i="7"/>
  <c r="DQ12" i="7"/>
  <c r="DQ13" i="7"/>
  <c r="DP22" i="7"/>
  <c r="DI22" i="7"/>
  <c r="DN22" i="7"/>
  <c r="DJ17" i="7"/>
  <c r="DJ13" i="7"/>
  <c r="DJ10" i="7"/>
  <c r="CQ16" i="7"/>
  <c r="CQ14" i="7"/>
  <c r="CQ8" i="7"/>
  <c r="CL19" i="7"/>
  <c r="CM16" i="7"/>
  <c r="CM10" i="7"/>
  <c r="CA12" i="7"/>
  <c r="CA10" i="7"/>
  <c r="BV8" i="7"/>
  <c r="BT8" i="7"/>
  <c r="BT19" i="7"/>
  <c r="BO9" i="7"/>
  <c r="BM7" i="7"/>
  <c r="BH9" i="7"/>
  <c r="BH8" i="7"/>
  <c r="BH17" i="7"/>
  <c r="BH10" i="7"/>
  <c r="BG22" i="7"/>
  <c r="BH16" i="7"/>
  <c r="BF9" i="7"/>
  <c r="AT14" i="7"/>
  <c r="AR12" i="7"/>
  <c r="FD22" i="7"/>
  <c r="EW22" i="7"/>
  <c r="EQ17" i="7"/>
  <c r="EQ16" i="7"/>
  <c r="EF22" i="7"/>
  <c r="ED22" i="7"/>
  <c r="EB19" i="7"/>
  <c r="EC17" i="7"/>
  <c r="DZ16" i="7"/>
  <c r="DZ9" i="7"/>
  <c r="DZ13" i="7"/>
  <c r="DS13" i="7"/>
  <c r="DS12" i="7"/>
  <c r="DS7" i="7"/>
  <c r="DS16" i="7"/>
  <c r="DS14" i="7"/>
  <c r="DS10" i="7"/>
  <c r="DS8" i="7"/>
  <c r="DR22" i="7"/>
  <c r="DS15" i="7"/>
  <c r="DS11" i="7"/>
  <c r="DJ9" i="7"/>
  <c r="DJ8" i="7"/>
  <c r="DE11" i="7"/>
  <c r="DB22" i="7"/>
  <c r="CV9" i="7"/>
  <c r="CV8" i="7"/>
  <c r="CV10" i="7"/>
  <c r="CQ9" i="7"/>
  <c r="CM7" i="7"/>
  <c r="CM11" i="7"/>
  <c r="CI22" i="7"/>
  <c r="CM9" i="7"/>
  <c r="BV16" i="7"/>
  <c r="BV11" i="7"/>
  <c r="BV7" i="7"/>
  <c r="BU22" i="7"/>
  <c r="BV14" i="7"/>
  <c r="BV13" i="7"/>
  <c r="BX22" i="7"/>
  <c r="BV15" i="7"/>
  <c r="BV10" i="7"/>
  <c r="BX19" i="7"/>
  <c r="BY16" i="7"/>
  <c r="AT7" i="7"/>
  <c r="AT12" i="7"/>
  <c r="AT9" i="7"/>
  <c r="AT11" i="7"/>
  <c r="AT16" i="7"/>
  <c r="AT10" i="7"/>
  <c r="AT17" i="7"/>
  <c r="AR11" i="7"/>
  <c r="AW11" i="7"/>
  <c r="EQ11" i="7"/>
  <c r="EQ13" i="7"/>
  <c r="EQ12" i="7"/>
  <c r="EI22" i="7"/>
  <c r="EC7" i="7"/>
  <c r="EC10" i="7"/>
  <c r="EC15" i="7"/>
  <c r="EC12" i="7"/>
  <c r="EC14" i="7"/>
  <c r="EC13" i="7"/>
  <c r="EC9" i="7"/>
  <c r="EC11" i="7"/>
  <c r="EC8" i="7"/>
  <c r="CM8" i="7"/>
  <c r="CM13" i="7"/>
  <c r="CM14" i="7"/>
  <c r="CM17" i="7"/>
  <c r="CM12" i="7"/>
  <c r="CM15" i="7"/>
  <c r="DS19" i="7"/>
  <c r="BY17" i="7"/>
  <c r="BY13" i="7"/>
  <c r="BY9" i="7"/>
  <c r="BY10" i="7"/>
  <c r="BY11" i="7"/>
  <c r="AW12" i="7"/>
  <c r="FE7" i="7"/>
  <c r="FE17" i="7"/>
  <c r="FE15" i="7"/>
  <c r="FE10" i="7"/>
  <c r="FE9" i="7"/>
  <c r="FE12" i="7"/>
  <c r="FE8" i="7"/>
  <c r="FE11" i="7"/>
  <c r="FE16" i="7"/>
  <c r="FE14" i="7"/>
  <c r="FE13" i="7"/>
  <c r="AL22" i="7"/>
  <c r="AO22" i="7"/>
  <c r="BR10" i="7"/>
  <c r="BR13" i="7"/>
  <c r="BR12" i="7"/>
  <c r="BR14" i="7"/>
  <c r="BR15" i="7"/>
  <c r="BR9" i="7"/>
  <c r="BR11" i="7"/>
  <c r="BR7" i="7"/>
  <c r="BR8" i="7"/>
  <c r="BR16" i="7"/>
  <c r="BR17" i="7"/>
  <c r="BR19" i="7"/>
  <c r="EC16" i="7"/>
  <c r="G10" i="7"/>
  <c r="G14" i="7"/>
  <c r="G19" i="7"/>
  <c r="F22" i="7"/>
  <c r="E9" i="7"/>
  <c r="E10" i="7"/>
  <c r="C12" i="7"/>
  <c r="C17" i="7"/>
  <c r="E8" i="7"/>
  <c r="E14" i="7"/>
  <c r="E19" i="7"/>
  <c r="C8" i="7"/>
  <c r="D22" i="7"/>
  <c r="FB7" i="7"/>
  <c r="FB11" i="7"/>
  <c r="FB15" i="7"/>
  <c r="DJ12" i="7"/>
  <c r="CH12" i="7"/>
  <c r="DJ11" i="7"/>
  <c r="DJ19" i="7"/>
  <c r="CH11" i="7"/>
  <c r="CH7" i="7"/>
  <c r="AK17" i="7"/>
  <c r="AK10" i="7"/>
  <c r="AK11" i="7"/>
  <c r="AK7" i="7"/>
  <c r="AK8" i="7"/>
  <c r="AK9" i="7"/>
  <c r="AK13" i="7"/>
  <c r="AK14" i="7"/>
  <c r="AK19" i="7"/>
  <c r="C9" i="7"/>
  <c r="C10" i="7"/>
  <c r="C14" i="7"/>
  <c r="C19" i="7"/>
  <c r="FB9" i="7"/>
  <c r="FB13" i="7"/>
  <c r="DE10" i="7"/>
  <c r="DE17" i="7"/>
  <c r="FB19" i="7"/>
  <c r="FE19" i="7"/>
  <c r="EQ14" i="7"/>
  <c r="EQ15" i="7"/>
  <c r="EQ8" i="7"/>
  <c r="EQ7" i="7"/>
  <c r="EQ10" i="7"/>
  <c r="EQ19" i="7"/>
  <c r="EL16" i="7"/>
  <c r="EL19" i="7"/>
  <c r="EJ10" i="7"/>
  <c r="EJ9" i="7"/>
  <c r="EJ15" i="7"/>
  <c r="EJ7" i="7"/>
  <c r="EJ14" i="7"/>
  <c r="EJ17" i="7"/>
  <c r="EJ12" i="7"/>
  <c r="EJ8" i="7"/>
  <c r="EJ11" i="7"/>
  <c r="EJ13" i="7"/>
  <c r="EJ16" i="7"/>
  <c r="EJ19" i="7"/>
  <c r="EC19" i="7"/>
  <c r="DZ17" i="7"/>
  <c r="DZ10" i="7"/>
  <c r="DZ12" i="7"/>
  <c r="EB22" i="7"/>
  <c r="DZ8" i="7"/>
  <c r="DZ14" i="7"/>
  <c r="DZ19" i="7"/>
  <c r="DU22" i="7"/>
  <c r="DU19" i="7"/>
  <c r="DV14" i="7"/>
  <c r="DV8" i="7"/>
  <c r="DQ14" i="7"/>
  <c r="DQ17" i="7"/>
  <c r="DQ19" i="7"/>
  <c r="DO7" i="7"/>
  <c r="DO16" i="7"/>
  <c r="DO10" i="7"/>
  <c r="DO15" i="7"/>
  <c r="DO11" i="7"/>
  <c r="DO8" i="7"/>
  <c r="DO9" i="7"/>
  <c r="DO12" i="7"/>
  <c r="DO13" i="7"/>
  <c r="DO14" i="7"/>
  <c r="DO17" i="7"/>
  <c r="DO19" i="7"/>
  <c r="DH15" i="7"/>
  <c r="DH14" i="7"/>
  <c r="DH8" i="7"/>
  <c r="DH11" i="7"/>
  <c r="DH16" i="7"/>
  <c r="DH10" i="7"/>
  <c r="DH7" i="7"/>
  <c r="DH13" i="7"/>
  <c r="DE14" i="7"/>
  <c r="DE13" i="7"/>
  <c r="DE15" i="7"/>
  <c r="DE8" i="7"/>
  <c r="DE7" i="7"/>
  <c r="DE9" i="7"/>
  <c r="DE12" i="7"/>
  <c r="DE19" i="7"/>
  <c r="DD22" i="7"/>
  <c r="DG22" i="7"/>
  <c r="DH9" i="7"/>
  <c r="DH17" i="7"/>
  <c r="DH12" i="7"/>
  <c r="CZ19" i="7"/>
  <c r="DA9" i="7"/>
  <c r="DA17" i="7"/>
  <c r="DA8" i="7"/>
  <c r="CV11" i="7"/>
  <c r="CV12" i="7"/>
  <c r="CV14" i="7"/>
  <c r="CV17" i="7"/>
  <c r="CV19" i="7"/>
  <c r="CQ12" i="7"/>
  <c r="CQ10" i="7"/>
  <c r="CQ19" i="7"/>
  <c r="CO8" i="7"/>
  <c r="CS19" i="7"/>
  <c r="CT16" i="7"/>
  <c r="CN22" i="7"/>
  <c r="CS22" i="7"/>
  <c r="CO17" i="7"/>
  <c r="CO15" i="7"/>
  <c r="CO13" i="7"/>
  <c r="CO10" i="7"/>
  <c r="CO7" i="7"/>
  <c r="CO16" i="7"/>
  <c r="CO12" i="7"/>
  <c r="CM19" i="7"/>
  <c r="CG22" i="7"/>
  <c r="CL22" i="7"/>
  <c r="CH14" i="7"/>
  <c r="CH13" i="7"/>
  <c r="CH10" i="7"/>
  <c r="CH8" i="7"/>
  <c r="CH19" i="7"/>
  <c r="CF14" i="7"/>
  <c r="CF7" i="7"/>
  <c r="CF10" i="7"/>
  <c r="CF12" i="7"/>
  <c r="CF16" i="7"/>
  <c r="CF11" i="7"/>
  <c r="CF15" i="7"/>
  <c r="CC15" i="7"/>
  <c r="CC8" i="7"/>
  <c r="CB22" i="7"/>
  <c r="CE22" i="7"/>
  <c r="CC16" i="7"/>
  <c r="CC12" i="7"/>
  <c r="CC7" i="7"/>
  <c r="CC11" i="7"/>
  <c r="CC14" i="7"/>
  <c r="CC19" i="7"/>
  <c r="CF9" i="7"/>
  <c r="CA13" i="7"/>
  <c r="CA11" i="7"/>
  <c r="CA7" i="7"/>
  <c r="CF8" i="7"/>
  <c r="CA9" i="7"/>
  <c r="BY8" i="7"/>
  <c r="BY15" i="7"/>
  <c r="BV17" i="7"/>
  <c r="BY12" i="7"/>
  <c r="BY7" i="7"/>
  <c r="BY14" i="7"/>
  <c r="BY19" i="7"/>
  <c r="BV12" i="7"/>
  <c r="BV19" i="7"/>
  <c r="BO15" i="7"/>
  <c r="BO13" i="7"/>
  <c r="BO12" i="7"/>
  <c r="BO7" i="7"/>
  <c r="BO8" i="7"/>
  <c r="BO17" i="7"/>
  <c r="BM8" i="7"/>
  <c r="BM19" i="7"/>
  <c r="BH14" i="7"/>
  <c r="BH19" i="7"/>
  <c r="BJ19" i="7"/>
  <c r="BK16" i="7"/>
  <c r="BK10" i="7"/>
  <c r="BK15" i="7"/>
  <c r="BK7" i="7"/>
  <c r="BK14" i="7"/>
  <c r="BK13" i="7"/>
  <c r="BK17" i="7"/>
  <c r="BK11" i="7"/>
  <c r="BK9" i="7"/>
  <c r="BK8" i="7"/>
  <c r="BE22" i="7"/>
  <c r="BJ22" i="7"/>
  <c r="BF13" i="7"/>
  <c r="BF10" i="7"/>
  <c r="BF8" i="7"/>
  <c r="BF11" i="7"/>
  <c r="BF12" i="7"/>
  <c r="BF14" i="7"/>
  <c r="BF16" i="7"/>
  <c r="BF19" i="7"/>
  <c r="BD10" i="7"/>
  <c r="BD14" i="7"/>
  <c r="BD13" i="7"/>
  <c r="BD12" i="7"/>
  <c r="BD16" i="7"/>
  <c r="BD17" i="7"/>
  <c r="BD9" i="7"/>
  <c r="BD8" i="7"/>
  <c r="BD15" i="7"/>
  <c r="BD11" i="7"/>
  <c r="BD7" i="7"/>
  <c r="BD19" i="7"/>
  <c r="BA8" i="7"/>
  <c r="BA17" i="7"/>
  <c r="BA16" i="7"/>
  <c r="BA12" i="7"/>
  <c r="BA10" i="7"/>
  <c r="BA7" i="7"/>
  <c r="BA15" i="7"/>
  <c r="BA14" i="7"/>
  <c r="BA13" i="7"/>
  <c r="AZ22" i="7"/>
  <c r="BC22" i="7"/>
  <c r="AY17" i="7"/>
  <c r="AY15" i="7"/>
  <c r="AY12" i="7"/>
  <c r="AY8" i="7"/>
  <c r="AY9" i="7"/>
  <c r="AY10" i="7"/>
  <c r="AY14" i="7"/>
  <c r="AY16" i="7"/>
  <c r="AY19" i="7"/>
  <c r="AT13" i="7"/>
  <c r="AT19" i="7"/>
  <c r="AW13" i="7"/>
  <c r="AW15" i="7"/>
  <c r="AW7" i="7"/>
  <c r="AW10" i="7"/>
  <c r="AW16" i="7"/>
  <c r="AR17" i="7"/>
  <c r="AR14" i="7"/>
  <c r="AR10" i="7"/>
  <c r="AR8" i="7"/>
  <c r="AR9" i="7"/>
  <c r="AR15" i="7"/>
  <c r="AR19" i="7"/>
  <c r="AW17" i="7"/>
  <c r="AW9" i="7"/>
  <c r="AQ22" i="7"/>
  <c r="AV22" i="7"/>
  <c r="AP14" i="7"/>
  <c r="AP10" i="7"/>
  <c r="AP7" i="7"/>
  <c r="AP9" i="7"/>
  <c r="AP11" i="7"/>
  <c r="AP12" i="7"/>
  <c r="AP13" i="7"/>
  <c r="AP15" i="7"/>
  <c r="AP16" i="7"/>
  <c r="AP19" i="7"/>
  <c r="AH19" i="7"/>
  <c r="AI7" i="7"/>
  <c r="AH22" i="7"/>
  <c r="AI13" i="7"/>
  <c r="AI16" i="7"/>
  <c r="AI10" i="7"/>
  <c r="AI9" i="7"/>
  <c r="AB8" i="7"/>
  <c r="AB14" i="7"/>
  <c r="AB10" i="7"/>
  <c r="AB9" i="7"/>
  <c r="AB17" i="7"/>
  <c r="AB13" i="7"/>
  <c r="AB7" i="7"/>
  <c r="AB11" i="7"/>
  <c r="AB12" i="7"/>
  <c r="AB15" i="7"/>
  <c r="AB16" i="7"/>
  <c r="AB19" i="7"/>
  <c r="Y14" i="7"/>
  <c r="Y10" i="7"/>
  <c r="Y17" i="7"/>
  <c r="Y13" i="7"/>
  <c r="Y9" i="7"/>
  <c r="Y19" i="7"/>
  <c r="AA22" i="7"/>
  <c r="M13" i="5"/>
  <c r="DV11" i="7"/>
  <c r="DV15" i="7"/>
  <c r="DV17" i="7"/>
  <c r="DV12" i="7"/>
  <c r="DV16" i="7"/>
  <c r="DV10" i="7"/>
  <c r="DV9" i="7"/>
  <c r="DV7" i="7"/>
  <c r="DV13" i="7"/>
  <c r="DV19" i="7"/>
  <c r="DH19" i="7"/>
  <c r="DA11" i="7"/>
  <c r="DA10" i="7"/>
  <c r="DA14" i="7"/>
  <c r="DA15" i="7"/>
  <c r="DA16" i="7"/>
  <c r="DA7" i="7"/>
  <c r="DA13" i="7"/>
  <c r="DA12" i="7"/>
  <c r="CT8" i="7"/>
  <c r="CO19" i="7"/>
  <c r="CT7" i="7"/>
  <c r="CT11" i="7"/>
  <c r="CT15" i="7"/>
  <c r="CT13" i="7"/>
  <c r="CT17" i="7"/>
  <c r="CT10" i="7"/>
  <c r="CT14" i="7"/>
  <c r="CT9" i="7"/>
  <c r="CT12" i="7"/>
  <c r="CF19" i="7"/>
  <c r="CA19" i="7"/>
  <c r="BO19" i="7"/>
  <c r="BK12" i="7"/>
  <c r="BK19" i="7"/>
  <c r="BA19" i="7"/>
  <c r="AW19" i="7"/>
  <c r="AI17" i="7"/>
  <c r="AI12" i="7"/>
  <c r="AI11" i="7"/>
  <c r="AI15" i="7"/>
  <c r="AI14" i="7"/>
  <c r="AI8" i="7"/>
  <c r="AI19" i="7"/>
  <c r="DA19" i="7"/>
  <c r="CT19" i="7"/>
</calcChain>
</file>

<file path=xl/comments1.xml><?xml version="1.0" encoding="utf-8"?>
<comments xmlns="http://schemas.openxmlformats.org/spreadsheetml/2006/main">
  <authors>
    <author>Jenny</author>
  </authors>
  <commentList>
    <comment ref="AJ20" authorId="0">
      <text>
        <r>
          <rPr>
            <b/>
            <sz val="9"/>
            <color indexed="81"/>
            <rFont val="Tahoma"/>
            <family val="2"/>
          </rPr>
          <t>Database =14290</t>
        </r>
      </text>
    </comment>
    <comment ref="AJ22" authorId="0">
      <text>
        <r>
          <rPr>
            <b/>
            <sz val="9"/>
            <color indexed="81"/>
            <rFont val="Tahoma"/>
            <family val="2"/>
          </rPr>
          <t xml:space="preserve">Database =2899
</t>
        </r>
      </text>
    </comment>
    <comment ref="AJ31" authorId="0">
      <text>
        <r>
          <rPr>
            <sz val="9"/>
            <color indexed="81"/>
            <rFont val="Tahoma"/>
            <family val="2"/>
          </rPr>
          <t>Databse= 60304</t>
        </r>
      </text>
    </comment>
  </commentList>
</comments>
</file>

<file path=xl/sharedStrings.xml><?xml version="1.0" encoding="utf-8"?>
<sst xmlns="http://schemas.openxmlformats.org/spreadsheetml/2006/main" count="457" uniqueCount="213">
  <si>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</si>
  <si>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</si>
  <si>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</si>
  <si>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</si>
  <si>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</si>
  <si>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</si>
  <si>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</si>
  <si>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</si>
  <si>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</si>
  <si>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</si>
  <si>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</si>
  <si>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</si>
  <si>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</si>
  <si>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</si>
  <si>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</si>
  <si>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</si>
  <si>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</si>
  <si>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</si>
  <si>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</si>
  <si>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</si>
  <si>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</si>
  <si>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</si>
  <si>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</si>
  <si>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</si>
  <si>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</si>
  <si>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</si>
  <si>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</si>
  <si>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</si>
  <si>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</si>
  <si>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</si>
  <si>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</si>
  <si>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</si>
  <si>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</si>
  <si>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</si>
  <si>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</si>
  <si>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</si>
  <si>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</si>
  <si>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</si>
  <si>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</si>
  <si>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</si>
  <si>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</si>
  <si>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</si>
  <si>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</si>
  <si>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</si>
  <si>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</si>
  <si>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</si>
  <si>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</si>
  <si>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</si>
  <si>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</si>
  <si>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</si>
  <si>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</si>
  <si>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</si>
  <si>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</si>
  <si>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</si>
  <si>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</si>
  <si>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</si>
  <si>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</si>
  <si>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Sheet "CDC_PlaceofDeath".</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</si>
  <si>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</si>
  <si>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</si>
  <si>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</si>
  <si>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</si>
  <si>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</si>
  <si>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</si>
  <si>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</si>
  <si>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</si>
  <si>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</si>
  <si>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</si>
  <si>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</si>
  <si>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</si>
  <si>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</si>
  <si>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</si>
  <si>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</si>
  <si>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</si>
  <si>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</si>
  <si>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</si>
  <si>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</si>
  <si>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</si>
  <si>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</si>
  <si>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</si>
  <si>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</si>
  <si>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</si>
  <si>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</si>
  <si>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</si>
  <si>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</si>
  <si>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</si>
  <si>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</si>
  <si>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</si>
  <si>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</si>
  <si>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</si>
  <si>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</si>
  <si>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</si>
  <si>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</si>
  <si>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</si>
  <si>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</si>
  <si>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</si>
  <si>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</si>
  <si>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</si>
  <si>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</si>
  <si>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</si>
  <si>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</si>
  <si>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</si>
  <si>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</si>
  <si>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</si>
  <si>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</si>
  <si>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</si>
  <si>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</si>
  <si>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</si>
  <si>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</si>
  <si>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</si>
  <si>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</si>
  <si>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</si>
  <si>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</si>
  <si>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</si>
  <si>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</si>
  <si>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</si>
  <si>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</si>
  <si>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</si>
  <si>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</si>
  <si>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</si>
  <si>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</si>
  <si>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</si>
  <si>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</si>
  <si>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</si>
  <si>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</si>
  <si>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</si>
  <si>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</si>
  <si>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</si>
  <si>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</si>
  <si>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</si>
  <si>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</si>
  <si>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</si>
  <si>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</si>
  <si>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</si>
  <si>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</si>
  <si>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</si>
  <si>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</si>
  <si>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</si>
  <si>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</si>
  <si>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</si>
  <si>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</si>
  <si>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</si>
  <si>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</si>
  <si>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</si>
  <si>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</si>
  <si>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</si>
  <si>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</si>
  <si>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</si>
  <si>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</si>
  <si>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</si>
  <si>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</si>
  <si>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</si>
  <si>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</si>
  <si>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</si>
  <si>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Cumul. Death count up to 06/06/2020</t>
  </si>
  <si>
    <t>12.06</t>
  </si>
  <si>
    <t>June-12-2020-Provisional_COVID-19_Death_Counts_by_Week_Ending_Date_and_State</t>
  </si>
  <si>
    <t>June-15-2020-Provisional_COVID-19_Death_Counts_by_Week_Ending_Date_and_State</t>
  </si>
  <si>
    <t>15.06</t>
  </si>
  <si>
    <t>13.06</t>
  </si>
  <si>
    <t>16.06</t>
  </si>
  <si>
    <t>June-16-2020-Provisional_COVID-19_Death_Counts_by_Week_Ending_Date_and_State</t>
  </si>
  <si>
    <t>17.06</t>
  </si>
  <si>
    <t>June-17-2020-Provisional_COVID-19_Death_Counts_by_Week_Ending_Date_and_State</t>
  </si>
  <si>
    <t>18.06</t>
  </si>
  <si>
    <t>June-18-2020-Provisional_COVID-19_Death_Counts_by_Week_Ending_Date_and_State</t>
  </si>
  <si>
    <t>June-17-2020-Provisional_COVID-19_Death_Counts_by_Place_of_Death_and_State</t>
  </si>
  <si>
    <t>Cumul. Death count up to 13/06/2020</t>
  </si>
  <si>
    <t>19.06</t>
  </si>
  <si>
    <t>June-19-2020-Provisional_COVID-19_Death_Counts_by_Week_Ending_Date_and_State</t>
  </si>
  <si>
    <t>June-22-2020-Provisional_COVID-19_Death_Counts_by_Week_Ending_Date_and_State</t>
  </si>
  <si>
    <t>22.06</t>
  </si>
  <si>
    <t>20.06</t>
  </si>
  <si>
    <t>23.06</t>
  </si>
  <si>
    <t>June-23-2020-Provisional_COVID-19_Death_Counts_by_Week_Ending_Date_and_State</t>
  </si>
  <si>
    <t>Cumul. Death count up to 18/04/2020</t>
  </si>
  <si>
    <t>Publication date*</t>
  </si>
  <si>
    <t>Date of death*</t>
  </si>
  <si>
    <t>24.06</t>
  </si>
  <si>
    <t>June-24-2020-Provisional_COVID-19_Death_Counts_by_Week_Ending_Date_and_State</t>
  </si>
  <si>
    <t>Population* on 01.07.2018</t>
  </si>
  <si>
    <t>25.06</t>
  </si>
  <si>
    <t>June-24-2020-Provisional_COVID-19_Death_Counts_by_Place_of_Death_and_State</t>
  </si>
  <si>
    <t>26.06</t>
  </si>
  <si>
    <t>June-26-2020-Provisional_COVID-19_Death_Counts_by_Week_Ending_Date_and_State</t>
  </si>
  <si>
    <t>June-25-2020-Provisional_COVID-19_Death_Counts_by_Week_Ending_Date_and_State (Screenshot)</t>
  </si>
  <si>
    <t>June-29-2020-Provisional_COVID-19_Death_Counts_by_Week_Ending_Date_and_State</t>
  </si>
  <si>
    <t>29.06</t>
  </si>
  <si>
    <t>27.06</t>
  </si>
  <si>
    <t>June-30-2020-Provisional_COVID-19_Death_Counts_by_Week_Ending_Date_and_State</t>
  </si>
  <si>
    <t>30.06</t>
  </si>
  <si>
    <t>01.07</t>
  </si>
  <si>
    <t>02.07</t>
  </si>
  <si>
    <t>July-01-2020-Provisional_COVID-19_Death_Counts_by_Place_of_Death_and_State</t>
  </si>
  <si>
    <t>Source of mortality data: NCHS/CDC, https://www.cdc.gov/nchs/nvss/vsrr/COVID19/, updated on a daily basis, starting April 15, 2020</t>
  </si>
  <si>
    <t>July-01-2020-Provisional_COVID-19_Death_Counts_by_Week_Ending_Date_and_State</t>
  </si>
  <si>
    <t>July-02-2020-Provisional_COVID-19_Death_Counts_by_Week_Ending_Date_and_State</t>
  </si>
  <si>
    <t>Cumul. Death count up to 27/06/2020</t>
  </si>
  <si>
    <t>Cumul. Death count up to 20/06/2020</t>
  </si>
  <si>
    <t>July-06-2020-Provisional_COVID-19_Death_Counts_by_Week_Ending_Date_and_State</t>
  </si>
  <si>
    <t>06.07</t>
  </si>
  <si>
    <t>04.07</t>
  </si>
  <si>
    <t>08.07</t>
  </si>
  <si>
    <t>July-08-2020-Provisional_COVID-19_Death_Counts_by_Week_Ending_Date_and_State</t>
  </si>
  <si>
    <t>Total unknown</t>
  </si>
  <si>
    <t>Cumul. Death count up to 04/07/2020</t>
  </si>
  <si>
    <t>File: July-08-2020-Provisional_COVID-19_Death_Counts_by_Sex__Age__and_Week.csv</t>
  </si>
  <si>
    <t>Data as of 08-07-2020</t>
  </si>
  <si>
    <t>July-08-2020-Provisional_COVID-19_Death_Counts_by_Place_of_Death_and_State</t>
  </si>
  <si>
    <t>July-09-2020-Provisional_COVID-19_Death_Counts_by_Week_Ending_Date_and_State</t>
  </si>
  <si>
    <t>09.07</t>
  </si>
  <si>
    <t>10.07</t>
  </si>
  <si>
    <t>July-10-2020-Provisional_COVID-19_Death_Counts_by_Week_Ending_Date_and_State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</si>
</sst>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1"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
      <b/>
      <sz val="10"/>
      <color rgb="FF0070C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47">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3" fontId="10" fillId="3" borderId="0" xfId="0" applyNumberFormat="1" applyFont="1" applyFill="1" applyAlignment="1">
      <alignment horizontal="center"/>
    </xf>
    <xf numFmtId="49" fontId="5" fillId="3" borderId="18" xfId="0" applyNumberFormat="1" applyFont="1" applyFill="1" applyBorder="1" applyAlignment="1">
      <alignment horizontal="center" vertical="center" wrapText="1"/>
    </xf>
    <xf numFmtId="0" fontId="5" fillId="3" borderId="10" xfId="0" applyNumberFormat="1" applyFont="1" applyFill="1" applyBorder="1" applyAlignment="1">
      <alignment horizontal="center" vertical="center" wrapText="1"/>
    </xf>
    <xf numFmtId="0" fontId="0" fillId="0" borderId="0" xfId="0" applyFont="1" applyAlignment="1">
      <alignment wrapText="1"/>
    </xf>
    <xf numFmtId="0" fontId="0" fillId="0" borderId="0" xfId="0" applyFont="1" applyAlignment="1">
      <alignment horizontal="left" wrapText="1"/>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14" fontId="31" fillId="3" borderId="0" xfId="0" applyNumberFormat="1" applyFont="1" applyFill="1" applyAlignment="1">
      <alignment horizontal="left"/>
    </xf>
    <xf numFmtId="0" fontId="4" fillId="2" borderId="15"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50" fillId="3" borderId="12" xfId="0" applyNumberFormat="1" applyFont="1" applyFill="1" applyBorder="1" applyAlignment="1">
      <alignment horizontal="center" vertical="center" wrapText="1"/>
    </xf>
    <xf numFmtId="49" fontId="50"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50" fillId="3" borderId="4" xfId="0" applyFont="1" applyFill="1" applyBorder="1" applyAlignment="1">
      <alignment horizontal="left" vertical="center"/>
    </xf>
    <xf numFmtId="0" fontId="50" fillId="3" borderId="5" xfId="0" applyFont="1" applyFill="1" applyBorder="1" applyAlignment="1">
      <alignment horizontal="left" vertical="center"/>
    </xf>
    <xf numFmtId="0" fontId="50" fillId="3" borderId="6" xfId="0" applyFont="1" applyFill="1" applyBorder="1" applyAlignment="1">
      <alignment horizontal="left" vertical="center"/>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21"/>
  <sheetViews>
    <sheetView workbookViewId="0">
      <selection activeCell="L10" sqref="L10"/>
    </sheetView>
  </sheetViews>
  <sheetFormatPr baseColWidth="10" defaultColWidth="8" defaultRowHeight="15.75" x14ac:dyDescent="0.25"/>
  <cols>
    <col min="1" max="1" width="10.375" style="143" customWidth="1"/>
    <col min="2" max="1025" width="10" style="143" customWidth="1"/>
    <col min="1026" max="16384" width="8" style="13"/>
  </cols>
  <sheetData>
    <row r="1" spans="1:957" s="141" customFormat="1" x14ac:dyDescent="0.25">
      <c r="A1" s="140" t="s">
        <v>42</v>
      </c>
    </row>
    <row r="3" spans="1:957" x14ac:dyDescent="0.25">
      <c r="A3" s="142" t="s">
        <v>40</v>
      </c>
    </row>
    <row r="4" spans="1:957" ht="17.100000000000001" customHeight="1" x14ac:dyDescent="0.25">
      <c r="A4" s="144" t="s">
        <v>22</v>
      </c>
      <c r="B4" s="223" t="s">
        <v>100</v>
      </c>
      <c r="C4" s="223"/>
      <c r="D4" s="223"/>
      <c r="E4" s="223"/>
      <c r="F4" s="223"/>
      <c r="G4" s="223"/>
      <c r="H4" s="223"/>
      <c r="I4" s="223"/>
      <c r="J4" s="223"/>
      <c r="K4" s="223"/>
      <c r="L4" s="223"/>
      <c r="M4" s="223"/>
      <c r="N4" s="223"/>
      <c r="O4" s="223"/>
      <c r="P4" s="223"/>
    </row>
    <row r="5" spans="1:957" s="145" customFormat="1" x14ac:dyDescent="0.25">
      <c r="B5" s="146" t="s">
        <v>101</v>
      </c>
      <c r="C5" s="146"/>
      <c r="D5" s="146"/>
      <c r="E5" s="146"/>
      <c r="F5" s="146"/>
      <c r="G5" s="146"/>
      <c r="H5" s="146"/>
      <c r="I5" s="146"/>
      <c r="J5" s="146"/>
      <c r="K5" s="146"/>
      <c r="L5" s="146"/>
      <c r="M5" s="146"/>
      <c r="N5" s="146"/>
      <c r="O5" s="146"/>
      <c r="P5" s="146"/>
      <c r="Q5" s="146"/>
      <c r="R5" s="146"/>
      <c r="S5" s="146"/>
      <c r="T5" s="146"/>
      <c r="U5" s="146"/>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c r="AW5" s="147"/>
      <c r="AX5" s="147"/>
      <c r="AY5" s="147"/>
      <c r="AZ5" s="147"/>
      <c r="BA5" s="147"/>
      <c r="BB5" s="147"/>
      <c r="BC5" s="147"/>
      <c r="BD5" s="147"/>
      <c r="BE5" s="147"/>
      <c r="BF5" s="147"/>
      <c r="BG5" s="147"/>
      <c r="BH5" s="147"/>
      <c r="BI5" s="147"/>
      <c r="BJ5" s="147"/>
      <c r="BK5" s="147"/>
      <c r="BL5" s="147"/>
      <c r="BM5" s="147"/>
      <c r="BN5" s="147"/>
      <c r="BO5" s="147"/>
      <c r="BP5" s="147"/>
      <c r="BQ5" s="147"/>
      <c r="BR5" s="147"/>
      <c r="BS5" s="147"/>
      <c r="BT5" s="147"/>
      <c r="BU5" s="147"/>
      <c r="BV5" s="147"/>
      <c r="BW5" s="147"/>
      <c r="BX5" s="147"/>
      <c r="BY5" s="147"/>
      <c r="BZ5" s="147"/>
      <c r="CA5" s="147"/>
      <c r="CB5" s="147"/>
      <c r="CC5" s="147"/>
      <c r="CD5" s="147"/>
      <c r="CE5" s="147"/>
      <c r="CF5" s="147"/>
      <c r="CG5" s="148"/>
      <c r="CH5" s="148"/>
      <c r="CI5" s="148"/>
      <c r="CJ5" s="148"/>
      <c r="CK5" s="148"/>
      <c r="CL5" s="148"/>
      <c r="CM5" s="148"/>
      <c r="CN5" s="148"/>
      <c r="CO5" s="148"/>
      <c r="CP5" s="148"/>
      <c r="CQ5" s="148"/>
      <c r="CR5" s="148"/>
      <c r="DX5" s="146"/>
      <c r="DY5" s="146"/>
      <c r="DZ5" s="146"/>
      <c r="EA5" s="146"/>
      <c r="EB5" s="146"/>
      <c r="EC5" s="146"/>
      <c r="ED5" s="146"/>
      <c r="EE5" s="146"/>
      <c r="EF5" s="146"/>
      <c r="EG5" s="146"/>
      <c r="EH5" s="146"/>
      <c r="EI5" s="146"/>
      <c r="EJ5" s="146"/>
      <c r="EK5" s="146"/>
      <c r="EL5" s="146"/>
      <c r="EM5" s="146"/>
      <c r="EN5" s="146"/>
      <c r="EO5" s="146"/>
      <c r="EP5" s="146"/>
      <c r="EQ5" s="146"/>
      <c r="ER5" s="146"/>
      <c r="ES5" s="146"/>
      <c r="ET5" s="146"/>
      <c r="EU5" s="146"/>
      <c r="EV5" s="146"/>
      <c r="EW5" s="146"/>
      <c r="EX5" s="146"/>
      <c r="EY5" s="146"/>
      <c r="EZ5" s="146"/>
      <c r="FA5" s="146"/>
      <c r="FB5" s="146"/>
      <c r="FC5" s="146"/>
      <c r="FD5" s="146"/>
      <c r="FE5" s="146"/>
      <c r="FF5" s="146"/>
      <c r="FG5" s="146"/>
      <c r="FH5" s="146"/>
      <c r="FI5" s="146"/>
      <c r="FJ5" s="146"/>
      <c r="FK5" s="146"/>
      <c r="FL5" s="146"/>
      <c r="FM5" s="146"/>
      <c r="FN5" s="146"/>
      <c r="FO5" s="146"/>
      <c r="FP5" s="146"/>
      <c r="FQ5" s="146"/>
      <c r="FR5" s="146"/>
      <c r="FS5" s="146"/>
      <c r="FT5" s="146"/>
      <c r="FU5" s="146"/>
      <c r="FV5" s="146"/>
      <c r="FW5" s="146"/>
      <c r="FX5" s="146"/>
      <c r="FY5" s="146"/>
      <c r="FZ5" s="146"/>
      <c r="GA5" s="146"/>
      <c r="GB5" s="146"/>
      <c r="GC5" s="146"/>
      <c r="GD5" s="146"/>
      <c r="GE5" s="146"/>
      <c r="GF5" s="146"/>
      <c r="GG5" s="146"/>
      <c r="GH5" s="146"/>
      <c r="GI5" s="146"/>
      <c r="GJ5" s="146"/>
      <c r="GK5" s="146"/>
      <c r="GL5" s="146"/>
      <c r="GM5" s="146"/>
      <c r="GN5" s="146"/>
      <c r="GO5" s="146"/>
      <c r="GP5" s="146"/>
      <c r="GQ5" s="146"/>
      <c r="GR5" s="146"/>
      <c r="GS5" s="146"/>
      <c r="GT5" s="146"/>
      <c r="GU5" s="146"/>
      <c r="GV5" s="146"/>
      <c r="GW5" s="146"/>
      <c r="GX5" s="146"/>
      <c r="GY5" s="146"/>
      <c r="GZ5" s="146"/>
      <c r="HA5" s="146"/>
      <c r="HB5" s="146"/>
      <c r="HC5" s="146"/>
      <c r="HD5" s="146"/>
      <c r="HE5" s="146"/>
      <c r="HF5" s="146"/>
      <c r="HG5" s="146"/>
      <c r="HH5" s="146"/>
      <c r="HI5" s="146"/>
      <c r="HJ5" s="146"/>
      <c r="HK5" s="146"/>
      <c r="HL5" s="146"/>
      <c r="HM5" s="146"/>
      <c r="HN5" s="146"/>
      <c r="HO5" s="146"/>
      <c r="HP5" s="146"/>
      <c r="HQ5" s="146"/>
      <c r="HR5" s="146"/>
      <c r="HS5" s="146"/>
      <c r="HT5" s="146"/>
      <c r="HU5" s="146"/>
      <c r="HV5" s="146"/>
      <c r="HW5" s="146"/>
      <c r="HX5" s="146"/>
      <c r="HY5" s="146"/>
      <c r="HZ5" s="146"/>
      <c r="IA5" s="146"/>
      <c r="IB5" s="146"/>
      <c r="IC5" s="146"/>
      <c r="ID5" s="146"/>
      <c r="IE5" s="146"/>
      <c r="IF5" s="146"/>
      <c r="IG5" s="146"/>
      <c r="IH5" s="146"/>
      <c r="II5" s="146"/>
      <c r="IJ5" s="146"/>
      <c r="IK5" s="146"/>
      <c r="IL5" s="146"/>
      <c r="IM5" s="146"/>
      <c r="IN5" s="146"/>
      <c r="IO5" s="146"/>
      <c r="IP5" s="146"/>
      <c r="IQ5" s="146"/>
      <c r="IR5" s="146"/>
      <c r="IS5" s="146"/>
      <c r="IT5" s="146"/>
      <c r="IU5" s="146"/>
      <c r="IV5" s="146"/>
      <c r="IW5" s="146"/>
      <c r="IX5" s="146"/>
      <c r="IY5" s="146"/>
      <c r="IZ5" s="146"/>
      <c r="JA5" s="146"/>
      <c r="JB5" s="146"/>
      <c r="JC5" s="146"/>
      <c r="JD5" s="146"/>
      <c r="JE5" s="146"/>
      <c r="JF5" s="146"/>
      <c r="JG5" s="146"/>
      <c r="JH5" s="146"/>
      <c r="JI5" s="146"/>
      <c r="JJ5" s="146"/>
      <c r="JK5" s="146"/>
      <c r="JL5" s="146"/>
      <c r="JM5" s="146"/>
      <c r="JN5" s="146"/>
      <c r="JO5" s="146"/>
      <c r="JP5" s="146"/>
      <c r="JQ5" s="146"/>
      <c r="JR5" s="146"/>
      <c r="JS5" s="146"/>
      <c r="JT5" s="146"/>
      <c r="JU5" s="146"/>
      <c r="JV5" s="146"/>
      <c r="JW5" s="146"/>
      <c r="JX5" s="146"/>
      <c r="JY5" s="146"/>
      <c r="JZ5" s="146"/>
      <c r="KA5" s="146"/>
      <c r="KB5" s="146"/>
      <c r="KC5" s="146"/>
      <c r="KD5" s="146"/>
      <c r="KE5" s="146"/>
      <c r="KF5" s="146"/>
      <c r="KG5" s="146"/>
      <c r="KH5" s="146"/>
      <c r="KI5" s="146"/>
      <c r="KJ5" s="146"/>
      <c r="KK5" s="146"/>
      <c r="KL5" s="146"/>
      <c r="KM5" s="146"/>
      <c r="KN5" s="146"/>
      <c r="KO5" s="146"/>
      <c r="KP5" s="146"/>
      <c r="KQ5" s="146"/>
      <c r="KR5" s="146"/>
      <c r="KS5" s="146"/>
      <c r="KT5" s="146"/>
      <c r="KU5" s="146"/>
      <c r="KV5" s="146"/>
      <c r="KW5" s="146"/>
      <c r="KX5" s="146"/>
      <c r="KY5" s="146"/>
      <c r="KZ5" s="146"/>
      <c r="LA5" s="146"/>
      <c r="LB5" s="146"/>
      <c r="LC5" s="146"/>
      <c r="LD5" s="146"/>
      <c r="LE5" s="146"/>
      <c r="LF5" s="146"/>
      <c r="LG5" s="146"/>
      <c r="LH5" s="146"/>
      <c r="LI5" s="146"/>
      <c r="LJ5" s="146"/>
      <c r="LK5" s="146"/>
      <c r="LL5" s="146"/>
      <c r="LM5" s="146"/>
      <c r="LN5" s="146"/>
      <c r="LO5" s="146"/>
      <c r="LP5" s="146"/>
      <c r="LQ5" s="146"/>
      <c r="LR5" s="146"/>
      <c r="LS5" s="146"/>
      <c r="LT5" s="146"/>
      <c r="LU5" s="146"/>
      <c r="LV5" s="146"/>
      <c r="LW5" s="146"/>
      <c r="LX5" s="146"/>
      <c r="LY5" s="146"/>
      <c r="LZ5" s="146"/>
      <c r="MA5" s="146"/>
      <c r="MB5" s="146"/>
      <c r="MC5" s="146"/>
      <c r="MD5" s="146"/>
      <c r="ME5" s="146"/>
      <c r="MF5" s="146"/>
      <c r="MG5" s="146"/>
      <c r="MH5" s="146"/>
      <c r="MI5" s="146"/>
      <c r="MJ5" s="146"/>
      <c r="MK5" s="146"/>
      <c r="ML5" s="146"/>
      <c r="MM5" s="146"/>
      <c r="MN5" s="146"/>
      <c r="MO5" s="146"/>
      <c r="MP5" s="146"/>
      <c r="MQ5" s="146"/>
      <c r="MR5" s="146"/>
      <c r="MS5" s="146"/>
      <c r="MT5" s="146"/>
      <c r="MU5" s="146"/>
      <c r="MV5" s="146"/>
      <c r="MW5" s="146"/>
      <c r="MX5" s="146"/>
      <c r="MY5" s="146"/>
      <c r="MZ5" s="146"/>
      <c r="NA5" s="146"/>
      <c r="NB5" s="146"/>
      <c r="NC5" s="146"/>
      <c r="ND5" s="146"/>
      <c r="NE5" s="146"/>
      <c r="NF5" s="146"/>
      <c r="NG5" s="146"/>
      <c r="NH5" s="146"/>
      <c r="NI5" s="146"/>
      <c r="NJ5" s="146"/>
      <c r="NK5" s="146"/>
      <c r="NL5" s="146"/>
      <c r="NM5" s="146"/>
      <c r="NN5" s="146"/>
      <c r="NO5" s="146"/>
      <c r="NP5" s="146"/>
      <c r="NQ5" s="146"/>
      <c r="NR5" s="146"/>
      <c r="NS5" s="146"/>
      <c r="NT5" s="146"/>
      <c r="NU5" s="146"/>
      <c r="NV5" s="146"/>
      <c r="NW5" s="146"/>
      <c r="NX5" s="146"/>
      <c r="NY5" s="146"/>
      <c r="NZ5" s="146"/>
      <c r="OA5" s="146"/>
      <c r="OB5" s="146"/>
      <c r="OC5" s="146"/>
      <c r="OD5" s="146"/>
      <c r="OE5" s="146"/>
      <c r="OF5" s="146"/>
      <c r="OG5" s="146"/>
      <c r="OH5" s="146"/>
      <c r="OI5" s="146"/>
      <c r="OJ5" s="146"/>
      <c r="OK5" s="146"/>
      <c r="OL5" s="146"/>
      <c r="OM5" s="146"/>
      <c r="ON5" s="146"/>
      <c r="OO5" s="146"/>
      <c r="OP5" s="146"/>
      <c r="OQ5" s="146"/>
      <c r="OR5" s="146"/>
      <c r="OS5" s="146"/>
      <c r="OT5" s="146"/>
      <c r="OU5" s="146"/>
      <c r="OV5" s="146"/>
      <c r="OW5" s="146"/>
      <c r="OX5" s="146"/>
      <c r="OY5" s="146"/>
      <c r="OZ5" s="146"/>
      <c r="PA5" s="146"/>
      <c r="PB5" s="146"/>
      <c r="PC5" s="146"/>
      <c r="PD5" s="146"/>
      <c r="PE5" s="146"/>
      <c r="PF5" s="146"/>
      <c r="PG5" s="146"/>
      <c r="PH5" s="146"/>
      <c r="PI5" s="146"/>
      <c r="PJ5" s="146"/>
      <c r="PK5" s="146"/>
      <c r="PL5" s="146"/>
      <c r="PM5" s="146"/>
      <c r="PN5" s="146"/>
      <c r="PO5" s="146"/>
      <c r="PP5" s="146"/>
      <c r="PQ5" s="146"/>
      <c r="PR5" s="146"/>
      <c r="PS5" s="146"/>
      <c r="PT5" s="146"/>
      <c r="PU5" s="146"/>
      <c r="PV5" s="146"/>
      <c r="PW5" s="146"/>
      <c r="PX5" s="146"/>
      <c r="PY5" s="146"/>
      <c r="PZ5" s="146"/>
      <c r="QA5" s="146"/>
      <c r="QB5" s="146"/>
      <c r="QC5" s="146"/>
      <c r="QD5" s="146"/>
      <c r="QE5" s="146"/>
      <c r="QF5" s="146"/>
      <c r="QG5" s="146"/>
      <c r="QH5" s="146"/>
      <c r="QI5" s="146"/>
      <c r="QJ5" s="146"/>
      <c r="QK5" s="146"/>
      <c r="QL5" s="146"/>
      <c r="QM5" s="146"/>
      <c r="QN5" s="146"/>
      <c r="QO5" s="146"/>
      <c r="QP5" s="146"/>
      <c r="QQ5" s="146"/>
      <c r="QR5" s="146"/>
      <c r="QS5" s="146"/>
      <c r="QT5" s="146"/>
      <c r="QU5" s="146"/>
      <c r="QV5" s="146"/>
      <c r="QW5" s="146"/>
      <c r="QX5" s="146"/>
      <c r="QY5" s="146"/>
      <c r="QZ5" s="146"/>
      <c r="RA5" s="146"/>
      <c r="RB5" s="146"/>
      <c r="RC5" s="146"/>
      <c r="RD5" s="146"/>
      <c r="RE5" s="146"/>
      <c r="RF5" s="146"/>
      <c r="RG5" s="146"/>
      <c r="RH5" s="146"/>
      <c r="RI5" s="146"/>
      <c r="RJ5" s="146"/>
      <c r="RK5" s="146"/>
      <c r="RL5" s="146"/>
      <c r="RM5" s="146"/>
      <c r="RN5" s="146"/>
      <c r="RO5" s="146"/>
      <c r="RP5" s="146"/>
      <c r="RQ5" s="146"/>
      <c r="RR5" s="146"/>
      <c r="RS5" s="146"/>
      <c r="RT5" s="146"/>
      <c r="RU5" s="146"/>
      <c r="RV5" s="146"/>
      <c r="RW5" s="146"/>
      <c r="RX5" s="146"/>
      <c r="RY5" s="146"/>
      <c r="RZ5" s="146"/>
      <c r="SA5" s="146"/>
      <c r="SB5" s="146"/>
      <c r="SC5" s="146"/>
      <c r="SD5" s="146"/>
      <c r="SE5" s="146"/>
      <c r="SF5" s="146"/>
      <c r="SG5" s="146"/>
      <c r="SH5" s="146"/>
      <c r="SI5" s="146"/>
      <c r="SJ5" s="146"/>
      <c r="SK5" s="146"/>
      <c r="SL5" s="146"/>
      <c r="SM5" s="146"/>
      <c r="SN5" s="146"/>
      <c r="SO5" s="146"/>
      <c r="SP5" s="146"/>
      <c r="SQ5" s="146"/>
      <c r="SR5" s="146"/>
      <c r="SS5" s="146"/>
      <c r="ST5" s="146"/>
      <c r="SU5" s="146"/>
      <c r="SV5" s="146"/>
      <c r="SW5" s="146"/>
      <c r="SX5" s="146"/>
      <c r="SY5" s="146"/>
      <c r="SZ5" s="146"/>
      <c r="TA5" s="146"/>
      <c r="TB5" s="146"/>
      <c r="TC5" s="146"/>
      <c r="TD5" s="146"/>
      <c r="TE5" s="146"/>
      <c r="TF5" s="146"/>
      <c r="TG5" s="146"/>
      <c r="TH5" s="146"/>
      <c r="TI5" s="146"/>
      <c r="TJ5" s="146"/>
      <c r="TK5" s="146"/>
      <c r="TL5" s="146"/>
      <c r="TM5" s="146"/>
      <c r="TN5" s="146"/>
      <c r="TO5" s="146"/>
      <c r="TP5" s="146"/>
      <c r="TQ5" s="146"/>
      <c r="TR5" s="146"/>
      <c r="TS5" s="146"/>
      <c r="TT5" s="146"/>
      <c r="TU5" s="146"/>
      <c r="TV5" s="146"/>
      <c r="TW5" s="146"/>
      <c r="TX5" s="146"/>
      <c r="TY5" s="146"/>
      <c r="TZ5" s="146"/>
      <c r="UA5" s="146"/>
      <c r="UB5" s="146"/>
      <c r="UC5" s="146"/>
      <c r="UD5" s="146"/>
      <c r="UE5" s="146"/>
      <c r="UF5" s="146"/>
      <c r="UG5" s="146"/>
      <c r="UH5" s="146"/>
      <c r="UI5" s="146"/>
      <c r="UJ5" s="146"/>
      <c r="UK5" s="146"/>
      <c r="UL5" s="146"/>
      <c r="UM5" s="146"/>
      <c r="UN5" s="146"/>
      <c r="UO5" s="146"/>
      <c r="UP5" s="146"/>
      <c r="UQ5" s="146"/>
      <c r="UR5" s="146"/>
      <c r="US5" s="146"/>
      <c r="UT5" s="146"/>
      <c r="UU5" s="146"/>
      <c r="UV5" s="146"/>
      <c r="UW5" s="146"/>
      <c r="UX5" s="146"/>
      <c r="UY5" s="146"/>
      <c r="UZ5" s="146"/>
      <c r="VA5" s="146"/>
      <c r="VB5" s="146"/>
      <c r="VC5" s="146"/>
      <c r="VD5" s="146"/>
      <c r="VE5" s="146"/>
      <c r="VF5" s="146"/>
      <c r="VG5" s="146"/>
      <c r="VH5" s="146"/>
      <c r="VI5" s="146"/>
      <c r="VJ5" s="146"/>
      <c r="VK5" s="146"/>
      <c r="VL5" s="146"/>
      <c r="VM5" s="146"/>
      <c r="VN5" s="146"/>
      <c r="VO5" s="146"/>
      <c r="VP5" s="146"/>
      <c r="VQ5" s="146"/>
      <c r="VR5" s="146"/>
      <c r="VS5" s="146"/>
      <c r="VT5" s="146"/>
      <c r="VU5" s="146"/>
      <c r="VV5" s="146"/>
      <c r="VW5" s="146"/>
      <c r="VX5" s="146"/>
      <c r="VY5" s="146"/>
      <c r="VZ5" s="146"/>
      <c r="WA5" s="146"/>
      <c r="WB5" s="146"/>
      <c r="WC5" s="146"/>
      <c r="WD5" s="146"/>
      <c r="WE5" s="146"/>
      <c r="WF5" s="146"/>
      <c r="WG5" s="146"/>
      <c r="WH5" s="146"/>
      <c r="WI5" s="146"/>
      <c r="WJ5" s="146"/>
      <c r="WK5" s="146"/>
      <c r="WL5" s="146"/>
      <c r="WM5" s="146"/>
      <c r="WN5" s="146"/>
      <c r="WO5" s="146"/>
      <c r="WP5" s="146"/>
      <c r="WQ5" s="146"/>
      <c r="WR5" s="146"/>
      <c r="WS5" s="146"/>
      <c r="WT5" s="146"/>
      <c r="WU5" s="146"/>
      <c r="WV5" s="146"/>
      <c r="WW5" s="146"/>
      <c r="WX5" s="146"/>
      <c r="WY5" s="146"/>
      <c r="WZ5" s="146"/>
      <c r="XA5" s="146"/>
      <c r="XB5" s="146"/>
      <c r="XC5" s="146"/>
      <c r="XD5" s="146"/>
      <c r="XE5" s="146"/>
      <c r="XF5" s="146"/>
      <c r="XG5" s="146"/>
      <c r="XH5" s="146"/>
      <c r="XI5" s="146"/>
      <c r="XJ5" s="146"/>
      <c r="XK5" s="146"/>
      <c r="XL5" s="146"/>
      <c r="XM5" s="146"/>
      <c r="XN5" s="146"/>
      <c r="XO5" s="146"/>
      <c r="XP5" s="146"/>
      <c r="XQ5" s="146"/>
      <c r="XR5" s="146"/>
      <c r="XS5" s="146"/>
      <c r="XT5" s="146"/>
      <c r="XU5" s="146"/>
      <c r="XV5" s="146"/>
      <c r="XW5" s="146"/>
      <c r="XX5" s="146"/>
      <c r="XY5" s="146"/>
      <c r="XZ5" s="146"/>
      <c r="YA5" s="146"/>
      <c r="YB5" s="146"/>
      <c r="YC5" s="146"/>
      <c r="YD5" s="146"/>
      <c r="YE5" s="146"/>
      <c r="YF5" s="146"/>
      <c r="YG5" s="146"/>
      <c r="YH5" s="146"/>
      <c r="YI5" s="146"/>
      <c r="YJ5" s="146"/>
      <c r="YK5" s="146"/>
      <c r="YL5" s="146"/>
      <c r="YM5" s="146"/>
      <c r="YN5" s="146"/>
      <c r="YO5" s="146"/>
      <c r="YP5" s="146"/>
      <c r="YQ5" s="146"/>
      <c r="YR5" s="146"/>
      <c r="YS5" s="146"/>
      <c r="YT5" s="146"/>
      <c r="YU5" s="146"/>
      <c r="YV5" s="146"/>
      <c r="YW5" s="146"/>
      <c r="YX5" s="146"/>
      <c r="YY5" s="146"/>
      <c r="YZ5" s="146"/>
      <c r="ZA5" s="146"/>
      <c r="ZB5" s="146"/>
      <c r="ZC5" s="146"/>
      <c r="ZD5" s="146"/>
      <c r="ZE5" s="146"/>
      <c r="ZF5" s="146"/>
      <c r="ZG5" s="146"/>
      <c r="ZH5" s="146"/>
      <c r="ZI5" s="146"/>
      <c r="ZJ5" s="146"/>
      <c r="ZK5" s="146"/>
      <c r="ZL5" s="146"/>
      <c r="ZM5" s="146"/>
      <c r="ZN5" s="146"/>
      <c r="ZO5" s="146"/>
      <c r="ZP5" s="146"/>
      <c r="ZQ5" s="146"/>
      <c r="ZR5" s="146"/>
      <c r="ZS5" s="146"/>
      <c r="ZT5" s="146"/>
      <c r="ZU5" s="146"/>
      <c r="ZV5" s="146"/>
      <c r="ZW5" s="146"/>
      <c r="ZX5" s="146"/>
      <c r="ZY5" s="146"/>
      <c r="ZZ5" s="146"/>
      <c r="AAA5" s="146"/>
      <c r="AAB5" s="146"/>
      <c r="AAC5" s="146"/>
      <c r="AAD5" s="146"/>
      <c r="AAE5" s="146"/>
      <c r="AAF5" s="146"/>
      <c r="AAG5" s="146"/>
      <c r="AAH5" s="146"/>
      <c r="AAI5" s="146"/>
      <c r="AAJ5" s="146"/>
      <c r="AAK5" s="146"/>
      <c r="AAL5" s="146"/>
      <c r="AAM5" s="146"/>
      <c r="AAN5" s="146"/>
      <c r="AAO5" s="146"/>
      <c r="AAP5" s="146"/>
      <c r="AAQ5" s="146"/>
      <c r="AAR5" s="146"/>
      <c r="AAS5" s="146"/>
      <c r="AAT5" s="146"/>
      <c r="AAU5" s="146"/>
      <c r="AAV5" s="146"/>
      <c r="AAW5" s="146"/>
      <c r="AAX5" s="146"/>
      <c r="AAY5" s="146"/>
      <c r="AAZ5" s="146"/>
      <c r="ABA5" s="146"/>
      <c r="ABB5" s="146"/>
      <c r="ABC5" s="146"/>
      <c r="ABD5" s="146"/>
      <c r="ABE5" s="146"/>
      <c r="ABF5" s="146"/>
      <c r="ABG5" s="146"/>
      <c r="ABH5" s="146"/>
      <c r="ABI5" s="146"/>
      <c r="ABJ5" s="146"/>
      <c r="ABK5" s="146"/>
      <c r="ABL5" s="146"/>
      <c r="ABM5" s="146"/>
      <c r="ABN5" s="146"/>
      <c r="ABO5" s="146"/>
      <c r="ABP5" s="146"/>
      <c r="ABQ5" s="146"/>
      <c r="ABR5" s="146"/>
      <c r="ABS5" s="146"/>
      <c r="ABT5" s="146"/>
      <c r="ABU5" s="146"/>
      <c r="ABV5" s="146"/>
      <c r="ABW5" s="146"/>
      <c r="ABX5" s="146"/>
      <c r="ABY5" s="146"/>
      <c r="ABZ5" s="146"/>
      <c r="ACA5" s="146"/>
      <c r="ACB5" s="146"/>
      <c r="ACC5" s="146"/>
      <c r="ACD5" s="146"/>
      <c r="ACE5" s="146"/>
      <c r="ACF5" s="146"/>
      <c r="ACG5" s="146"/>
      <c r="ACH5" s="146"/>
      <c r="ACI5" s="146"/>
      <c r="ACJ5" s="146"/>
      <c r="ACK5" s="146"/>
      <c r="ACL5" s="146"/>
      <c r="ACM5" s="146"/>
      <c r="ACN5" s="146"/>
      <c r="ACO5" s="146"/>
      <c r="ACP5" s="146"/>
      <c r="ACQ5" s="146"/>
      <c r="ACR5" s="146"/>
      <c r="ACS5" s="146"/>
      <c r="ACT5" s="146"/>
      <c r="ACU5" s="146"/>
      <c r="ACV5" s="146"/>
      <c r="ACW5" s="146"/>
      <c r="ACX5" s="146"/>
      <c r="ACY5" s="146"/>
      <c r="ACZ5" s="146"/>
      <c r="ADA5" s="146"/>
      <c r="ADB5" s="146"/>
      <c r="ADC5" s="146"/>
      <c r="ADD5" s="146"/>
      <c r="ADE5" s="146"/>
      <c r="ADF5" s="146"/>
      <c r="ADG5" s="146"/>
      <c r="ADH5" s="146"/>
      <c r="ADI5" s="146"/>
      <c r="ADJ5" s="146"/>
      <c r="ADK5" s="146"/>
      <c r="ADL5" s="146"/>
      <c r="ADM5" s="146"/>
      <c r="ADN5" s="146"/>
      <c r="ADO5" s="146"/>
      <c r="ADP5" s="146"/>
      <c r="ADQ5" s="146"/>
      <c r="ADR5" s="146"/>
      <c r="ADS5" s="146"/>
      <c r="ADT5" s="146"/>
      <c r="ADU5" s="146"/>
      <c r="ADV5" s="146"/>
      <c r="ADW5" s="146"/>
      <c r="ADX5" s="146"/>
      <c r="ADY5" s="146"/>
      <c r="ADZ5" s="146"/>
      <c r="AEA5" s="146"/>
      <c r="AEB5" s="146"/>
      <c r="AEC5" s="146"/>
      <c r="AED5" s="146"/>
      <c r="AEE5" s="146"/>
      <c r="AEF5" s="146"/>
      <c r="AEG5" s="146"/>
      <c r="AEH5" s="146"/>
      <c r="AEI5" s="146"/>
      <c r="AEJ5" s="146"/>
      <c r="AEK5" s="146"/>
      <c r="AEL5" s="146"/>
      <c r="AEM5" s="146"/>
      <c r="AEN5" s="146"/>
      <c r="AEO5" s="146"/>
      <c r="AEP5" s="146"/>
      <c r="AEQ5" s="146"/>
      <c r="AER5" s="146"/>
      <c r="AES5" s="146"/>
      <c r="AET5" s="146"/>
      <c r="AEU5" s="146"/>
      <c r="AEV5" s="146"/>
      <c r="AEW5" s="146"/>
      <c r="AEX5" s="146"/>
      <c r="AEY5" s="146"/>
      <c r="AEZ5" s="146"/>
      <c r="AFA5" s="146"/>
      <c r="AFB5" s="146"/>
      <c r="AFC5" s="146"/>
      <c r="AFD5" s="146"/>
      <c r="AFE5" s="146"/>
      <c r="AFF5" s="146"/>
      <c r="AFG5" s="146"/>
      <c r="AFH5" s="146"/>
      <c r="AFI5" s="146"/>
      <c r="AFJ5" s="146"/>
      <c r="AFK5" s="146"/>
      <c r="AFL5" s="146"/>
      <c r="AFM5" s="146"/>
      <c r="AFN5" s="146"/>
      <c r="AFO5" s="146"/>
      <c r="AFP5" s="146"/>
      <c r="AFQ5" s="146"/>
      <c r="AFR5" s="146"/>
      <c r="AFS5" s="146"/>
      <c r="AFT5" s="146"/>
      <c r="AFU5" s="146"/>
      <c r="AFV5" s="146"/>
      <c r="AFW5" s="146"/>
      <c r="AFX5" s="146"/>
      <c r="AFY5" s="146"/>
      <c r="AFZ5" s="146"/>
      <c r="AGA5" s="146"/>
      <c r="AGB5" s="146"/>
      <c r="AGC5" s="146"/>
      <c r="AGD5" s="146"/>
      <c r="AGE5" s="146"/>
      <c r="AGF5" s="146"/>
      <c r="AGG5" s="146"/>
      <c r="AGH5" s="146"/>
      <c r="AGI5" s="146"/>
      <c r="AGJ5" s="146"/>
      <c r="AGK5" s="146"/>
      <c r="AGL5" s="146"/>
      <c r="AGM5" s="146"/>
      <c r="AGN5" s="146"/>
      <c r="AGO5" s="146"/>
      <c r="AGP5" s="146"/>
      <c r="AGQ5" s="146"/>
      <c r="AGR5" s="146"/>
      <c r="AGS5" s="146"/>
      <c r="AGT5" s="146"/>
      <c r="AGU5" s="146"/>
      <c r="AGV5" s="146"/>
      <c r="AGW5" s="146"/>
      <c r="AGX5" s="146"/>
      <c r="AGY5" s="146"/>
      <c r="AGZ5" s="146"/>
      <c r="AHA5" s="146"/>
      <c r="AHB5" s="146"/>
      <c r="AHC5" s="146"/>
      <c r="AHD5" s="146"/>
      <c r="AHE5" s="146"/>
      <c r="AHF5" s="146"/>
      <c r="AHG5" s="146"/>
      <c r="AHH5" s="146"/>
      <c r="AHI5" s="146"/>
      <c r="AHJ5" s="146"/>
      <c r="AHK5" s="146"/>
      <c r="AHL5" s="146"/>
      <c r="AHM5" s="146"/>
      <c r="AHN5" s="146"/>
      <c r="AHO5" s="146"/>
      <c r="AHP5" s="146"/>
      <c r="AHQ5" s="146"/>
      <c r="AHR5" s="146"/>
      <c r="AHS5" s="146"/>
      <c r="AHT5" s="146"/>
      <c r="AHU5" s="146"/>
      <c r="AHV5" s="146"/>
      <c r="AHW5" s="146"/>
      <c r="AHX5" s="146"/>
      <c r="AHY5" s="146"/>
      <c r="AHZ5" s="146"/>
      <c r="AIA5" s="146"/>
      <c r="AIB5" s="146"/>
      <c r="AIC5" s="146"/>
      <c r="AID5" s="146"/>
      <c r="AIE5" s="146"/>
      <c r="AIF5" s="146"/>
      <c r="AIG5" s="146"/>
      <c r="AIH5" s="146"/>
      <c r="AII5" s="146"/>
      <c r="AIJ5" s="146"/>
      <c r="AIK5" s="146"/>
      <c r="AIL5" s="146"/>
      <c r="AIM5" s="146"/>
      <c r="AIN5" s="146"/>
      <c r="AIO5" s="146"/>
      <c r="AIP5" s="146"/>
      <c r="AIQ5" s="146"/>
      <c r="AIR5" s="146"/>
      <c r="AIS5" s="146"/>
      <c r="AIT5" s="146"/>
      <c r="AIU5" s="146"/>
      <c r="AIV5" s="146"/>
      <c r="AIW5" s="146"/>
      <c r="AIX5" s="146"/>
      <c r="AIY5" s="146"/>
      <c r="AIZ5" s="146"/>
      <c r="AJA5" s="146"/>
      <c r="AJB5" s="146"/>
      <c r="AJC5" s="146"/>
      <c r="AJD5" s="146"/>
      <c r="AJE5" s="146"/>
      <c r="AJF5" s="146"/>
      <c r="AJG5" s="146"/>
      <c r="AJH5" s="146"/>
      <c r="AJI5" s="146"/>
      <c r="AJJ5" s="146"/>
      <c r="AJK5" s="146"/>
      <c r="AJL5" s="146"/>
      <c r="AJM5" s="146"/>
      <c r="AJN5" s="146"/>
      <c r="AJO5" s="146"/>
      <c r="AJP5" s="146"/>
      <c r="AJQ5" s="146"/>
      <c r="AJR5" s="146"/>
      <c r="AJS5" s="146"/>
      <c r="AJT5" s="146"/>
      <c r="AJU5" s="146"/>
    </row>
    <row r="6" spans="1:957" x14ac:dyDescent="0.25">
      <c r="A6" s="141" t="s">
        <v>23</v>
      </c>
      <c r="B6" s="149" t="s">
        <v>25</v>
      </c>
    </row>
    <row r="7" spans="1:957" x14ac:dyDescent="0.25">
      <c r="B7" s="150" t="s">
        <v>24</v>
      </c>
    </row>
    <row r="8" spans="1:957" x14ac:dyDescent="0.25">
      <c r="B8" s="13"/>
    </row>
    <row r="9" spans="1:957" x14ac:dyDescent="0.25">
      <c r="A9" s="142"/>
      <c r="B9" s="151"/>
    </row>
    <row r="10" spans="1:957" x14ac:dyDescent="0.25">
      <c r="A10" s="142" t="s">
        <v>57</v>
      </c>
    </row>
    <row r="11" spans="1:957" x14ac:dyDescent="0.25">
      <c r="A11" s="144" t="s">
        <v>22</v>
      </c>
      <c r="B11" s="222" t="s">
        <v>58</v>
      </c>
      <c r="C11" s="222"/>
      <c r="D11" s="222"/>
      <c r="E11" s="222"/>
      <c r="F11" s="222"/>
      <c r="G11" s="222"/>
      <c r="H11" s="222"/>
      <c r="I11" s="222"/>
      <c r="J11" s="222"/>
      <c r="K11" s="222"/>
      <c r="L11" s="222"/>
      <c r="M11" s="222"/>
      <c r="N11" s="222"/>
    </row>
    <row r="12" spans="1:957" s="145" customFormat="1" x14ac:dyDescent="0.25">
      <c r="B12" s="146" t="s">
        <v>102</v>
      </c>
      <c r="F12" s="152"/>
      <c r="G12" s="152"/>
      <c r="J12" s="152"/>
      <c r="K12" s="152"/>
      <c r="M12" s="152"/>
      <c r="AU12" s="146"/>
      <c r="AV12" s="146"/>
      <c r="AW12" s="146"/>
      <c r="AX12" s="146"/>
      <c r="AY12" s="146"/>
      <c r="AZ12" s="146"/>
      <c r="BA12" s="146"/>
      <c r="BB12" s="146"/>
      <c r="BC12" s="146"/>
      <c r="BD12" s="146"/>
      <c r="BE12" s="146"/>
      <c r="BF12" s="146"/>
      <c r="BG12" s="146"/>
      <c r="BH12" s="146"/>
      <c r="BI12" s="146"/>
      <c r="BJ12" s="146"/>
      <c r="BK12" s="146"/>
      <c r="BL12" s="146"/>
      <c r="BM12" s="146"/>
      <c r="BN12" s="146"/>
      <c r="BO12" s="146"/>
      <c r="BP12" s="146"/>
      <c r="BQ12" s="146"/>
      <c r="BR12" s="146"/>
      <c r="BS12" s="146"/>
      <c r="BT12" s="146"/>
      <c r="BU12" s="146"/>
      <c r="BV12" s="146"/>
      <c r="BW12" s="146"/>
      <c r="BX12" s="146"/>
      <c r="BY12" s="146"/>
      <c r="BZ12" s="146"/>
      <c r="CA12" s="146"/>
      <c r="CB12" s="146"/>
      <c r="CC12" s="146"/>
      <c r="CD12" s="146"/>
      <c r="CE12" s="146"/>
      <c r="CF12" s="146"/>
      <c r="CG12" s="146"/>
      <c r="CH12" s="146"/>
      <c r="CI12" s="146"/>
      <c r="CJ12" s="146"/>
      <c r="CK12" s="146"/>
      <c r="CL12" s="146"/>
      <c r="CM12" s="146"/>
      <c r="CN12" s="146"/>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6"/>
      <c r="EG12" s="146"/>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6"/>
      <c r="FZ12" s="146"/>
      <c r="GA12" s="146"/>
      <c r="GB12" s="146"/>
      <c r="GC12" s="146"/>
      <c r="GD12" s="146"/>
      <c r="GE12" s="146"/>
      <c r="GF12" s="146"/>
      <c r="GG12" s="146"/>
      <c r="GH12" s="146"/>
      <c r="GI12" s="146"/>
      <c r="GJ12" s="146"/>
      <c r="GK12" s="146"/>
      <c r="GL12" s="146"/>
      <c r="GM12" s="146"/>
      <c r="GN12" s="146"/>
      <c r="GO12" s="146"/>
      <c r="GP12" s="146"/>
      <c r="GQ12" s="146"/>
      <c r="GR12" s="146"/>
      <c r="GS12" s="146"/>
      <c r="GT12" s="146"/>
      <c r="GU12" s="146"/>
      <c r="GV12" s="146"/>
      <c r="GW12" s="146"/>
      <c r="GX12" s="146"/>
      <c r="GY12" s="146"/>
      <c r="GZ12" s="146"/>
      <c r="HA12" s="146"/>
      <c r="HB12" s="146"/>
      <c r="HC12" s="146"/>
      <c r="HD12" s="146"/>
      <c r="HE12" s="146"/>
      <c r="HF12" s="146"/>
      <c r="HG12" s="146"/>
      <c r="HH12" s="146"/>
      <c r="HI12" s="146"/>
      <c r="HJ12" s="146"/>
      <c r="HK12" s="146"/>
      <c r="HL12" s="146"/>
      <c r="HM12" s="146"/>
      <c r="HN12" s="146"/>
      <c r="HO12" s="146"/>
      <c r="HP12" s="146"/>
      <c r="HQ12" s="146"/>
      <c r="HR12" s="146"/>
      <c r="HS12" s="146"/>
      <c r="HT12" s="146"/>
      <c r="HU12" s="146"/>
      <c r="HV12" s="146"/>
      <c r="HW12" s="146"/>
      <c r="HX12" s="146"/>
      <c r="HY12" s="146"/>
      <c r="HZ12" s="146"/>
      <c r="IA12" s="146"/>
      <c r="IB12" s="146"/>
      <c r="IC12" s="146"/>
      <c r="ID12" s="146"/>
      <c r="IE12" s="146"/>
      <c r="IF12" s="146"/>
      <c r="IG12" s="146"/>
      <c r="IH12" s="146"/>
      <c r="II12" s="146"/>
      <c r="IJ12" s="146"/>
      <c r="IK12" s="146"/>
      <c r="IL12" s="146"/>
      <c r="IM12" s="146"/>
      <c r="IN12" s="146"/>
      <c r="IO12" s="146"/>
      <c r="IP12" s="146"/>
      <c r="IQ12" s="146"/>
      <c r="IR12" s="146"/>
      <c r="IS12" s="146"/>
      <c r="IT12" s="146"/>
      <c r="IU12" s="146"/>
      <c r="IV12" s="146"/>
      <c r="IW12" s="146"/>
      <c r="IX12" s="146"/>
      <c r="IY12" s="146"/>
      <c r="IZ12" s="146"/>
      <c r="JA12" s="146"/>
      <c r="JB12" s="146"/>
      <c r="JC12" s="146"/>
      <c r="JD12" s="146"/>
      <c r="JE12" s="146"/>
      <c r="JF12" s="146"/>
      <c r="JG12" s="146"/>
      <c r="JH12" s="146"/>
      <c r="JI12" s="146"/>
      <c r="JJ12" s="146"/>
      <c r="JK12" s="146"/>
      <c r="JL12" s="146"/>
      <c r="JM12" s="146"/>
      <c r="JN12" s="146"/>
      <c r="JO12" s="146"/>
      <c r="JP12" s="146"/>
      <c r="JQ12" s="146"/>
      <c r="JR12" s="146"/>
      <c r="JS12" s="146"/>
      <c r="JT12" s="146"/>
      <c r="JU12" s="146"/>
      <c r="JV12" s="146"/>
      <c r="JW12" s="146"/>
      <c r="JX12" s="146"/>
      <c r="JY12" s="146"/>
      <c r="JZ12" s="146"/>
      <c r="KA12" s="146"/>
      <c r="KB12" s="146"/>
      <c r="KC12" s="146"/>
      <c r="KD12" s="146"/>
      <c r="KE12" s="146"/>
      <c r="KF12" s="146"/>
      <c r="KG12" s="146"/>
      <c r="KH12" s="146"/>
      <c r="KI12" s="146"/>
      <c r="KJ12" s="146"/>
      <c r="KK12" s="146"/>
      <c r="KL12" s="146"/>
      <c r="KM12" s="146"/>
      <c r="KN12" s="146"/>
      <c r="KO12" s="146"/>
      <c r="KP12" s="146"/>
      <c r="KQ12" s="146"/>
      <c r="KR12" s="146"/>
      <c r="KS12" s="146"/>
      <c r="KT12" s="146"/>
      <c r="KU12" s="146"/>
      <c r="KV12" s="146"/>
      <c r="KW12" s="146"/>
      <c r="KX12" s="146"/>
      <c r="KY12" s="146"/>
      <c r="KZ12" s="146"/>
      <c r="LA12" s="146"/>
      <c r="LB12" s="146"/>
      <c r="LC12" s="146"/>
      <c r="LD12" s="146"/>
      <c r="LE12" s="146"/>
      <c r="LF12" s="146"/>
      <c r="LG12" s="146"/>
      <c r="LH12" s="146"/>
      <c r="LI12" s="146"/>
      <c r="LJ12" s="146"/>
      <c r="LK12" s="146"/>
      <c r="LL12" s="146"/>
      <c r="LM12" s="146"/>
      <c r="LN12" s="146"/>
      <c r="LO12" s="146"/>
      <c r="LP12" s="146"/>
      <c r="LQ12" s="146"/>
      <c r="LR12" s="146"/>
      <c r="LS12" s="146"/>
      <c r="LT12" s="146"/>
      <c r="LU12" s="146"/>
      <c r="LV12" s="146"/>
      <c r="LW12" s="146"/>
      <c r="LX12" s="146"/>
      <c r="LY12" s="146"/>
      <c r="LZ12" s="146"/>
      <c r="MA12" s="146"/>
      <c r="MB12" s="146"/>
      <c r="MC12" s="146"/>
      <c r="MD12" s="146"/>
      <c r="ME12" s="146"/>
      <c r="MF12" s="146"/>
      <c r="MG12" s="146"/>
      <c r="MH12" s="146"/>
      <c r="MI12" s="146"/>
      <c r="MJ12" s="146"/>
      <c r="MK12" s="146"/>
      <c r="ML12" s="146"/>
      <c r="MM12" s="146"/>
      <c r="MN12" s="146"/>
      <c r="MO12" s="146"/>
      <c r="MP12" s="146"/>
      <c r="MQ12" s="146"/>
      <c r="MR12" s="146"/>
      <c r="MS12" s="146"/>
      <c r="MT12" s="146"/>
      <c r="MU12" s="146"/>
      <c r="MV12" s="146"/>
      <c r="MW12" s="146"/>
      <c r="MX12" s="146"/>
      <c r="MY12" s="146"/>
      <c r="MZ12" s="146"/>
      <c r="NA12" s="146"/>
      <c r="NB12" s="146"/>
      <c r="NC12" s="146"/>
      <c r="ND12" s="146"/>
      <c r="NE12" s="146"/>
      <c r="NF12" s="146"/>
      <c r="NG12" s="146"/>
      <c r="NH12" s="146"/>
      <c r="NI12" s="146"/>
      <c r="NJ12" s="146"/>
      <c r="NK12" s="146"/>
      <c r="NL12" s="146"/>
      <c r="NM12" s="146"/>
      <c r="NN12" s="146"/>
      <c r="NO12" s="146"/>
      <c r="NP12" s="146"/>
      <c r="NQ12" s="146"/>
      <c r="NR12" s="146"/>
      <c r="NS12" s="146"/>
      <c r="NT12" s="146"/>
      <c r="NU12" s="146"/>
      <c r="NV12" s="146"/>
      <c r="NW12" s="146"/>
      <c r="NX12" s="146"/>
      <c r="NY12" s="146"/>
      <c r="NZ12" s="146"/>
      <c r="OA12" s="146"/>
      <c r="OB12" s="146"/>
      <c r="OC12" s="146"/>
      <c r="OD12" s="146"/>
      <c r="OE12" s="146"/>
      <c r="OF12" s="146"/>
      <c r="OG12" s="146"/>
      <c r="OH12" s="146"/>
      <c r="OI12" s="146"/>
      <c r="OJ12" s="146"/>
      <c r="OK12" s="146"/>
      <c r="OL12" s="146"/>
      <c r="OM12" s="146"/>
      <c r="ON12" s="146"/>
      <c r="OO12" s="146"/>
      <c r="OP12" s="146"/>
      <c r="OQ12" s="146"/>
      <c r="OR12" s="146"/>
      <c r="OS12" s="146"/>
      <c r="OT12" s="146"/>
      <c r="OU12" s="146"/>
      <c r="OV12" s="146"/>
      <c r="OW12" s="146"/>
      <c r="OX12" s="146"/>
      <c r="OY12" s="146"/>
      <c r="OZ12" s="146"/>
      <c r="PA12" s="146"/>
      <c r="PB12" s="146"/>
      <c r="PC12" s="146"/>
      <c r="PD12" s="146"/>
      <c r="PE12" s="146"/>
      <c r="PF12" s="146"/>
      <c r="PG12" s="146"/>
      <c r="PH12" s="146"/>
      <c r="PI12" s="146"/>
      <c r="PJ12" s="146"/>
      <c r="PK12" s="146"/>
      <c r="PL12" s="146"/>
      <c r="PM12" s="146"/>
      <c r="PN12" s="146"/>
      <c r="PO12" s="146"/>
      <c r="PP12" s="146"/>
      <c r="PQ12" s="146"/>
      <c r="PR12" s="146"/>
      <c r="PS12" s="146"/>
      <c r="PT12" s="146"/>
      <c r="PU12" s="146"/>
      <c r="PV12" s="146"/>
      <c r="PW12" s="146"/>
      <c r="PX12" s="146"/>
      <c r="PY12" s="146"/>
      <c r="PZ12" s="146"/>
      <c r="QA12" s="146"/>
      <c r="QB12" s="146"/>
      <c r="QC12" s="146"/>
      <c r="QD12" s="146"/>
      <c r="QE12" s="146"/>
      <c r="QF12" s="146"/>
      <c r="QG12" s="146"/>
      <c r="QH12" s="146"/>
      <c r="QI12" s="146"/>
      <c r="QJ12" s="146"/>
      <c r="QK12" s="146"/>
      <c r="QL12" s="146"/>
      <c r="QM12" s="146"/>
      <c r="QN12" s="146"/>
      <c r="QO12" s="146"/>
      <c r="QP12" s="146"/>
      <c r="QQ12" s="146"/>
      <c r="QR12" s="146"/>
      <c r="QS12" s="146"/>
      <c r="QT12" s="146"/>
      <c r="QU12" s="146"/>
      <c r="QV12" s="146"/>
      <c r="QW12" s="146"/>
      <c r="QX12" s="146"/>
      <c r="QY12" s="146"/>
      <c r="QZ12" s="146"/>
      <c r="RA12" s="146"/>
      <c r="RB12" s="146"/>
      <c r="RC12" s="146"/>
      <c r="RD12" s="146"/>
      <c r="RE12" s="146"/>
      <c r="RF12" s="146"/>
      <c r="RG12" s="146"/>
      <c r="RH12" s="146"/>
      <c r="RI12" s="146"/>
      <c r="RJ12" s="146"/>
      <c r="RK12" s="146"/>
      <c r="RL12" s="146"/>
      <c r="RM12" s="146"/>
      <c r="RN12" s="146"/>
      <c r="RO12" s="146"/>
      <c r="RP12" s="146"/>
      <c r="RQ12" s="146"/>
      <c r="RR12" s="146"/>
      <c r="RS12" s="146"/>
      <c r="RT12" s="146"/>
      <c r="RU12" s="146"/>
      <c r="RV12" s="146"/>
      <c r="RW12" s="146"/>
      <c r="RX12" s="146"/>
      <c r="RY12" s="146"/>
      <c r="RZ12" s="146"/>
      <c r="SA12" s="146"/>
      <c r="SB12" s="146"/>
      <c r="SC12" s="146"/>
      <c r="SD12" s="146"/>
      <c r="SE12" s="146"/>
      <c r="SF12" s="146"/>
      <c r="SG12" s="146"/>
      <c r="SH12" s="146"/>
      <c r="SI12" s="146"/>
      <c r="SJ12" s="146"/>
      <c r="SK12" s="146"/>
      <c r="SL12" s="146"/>
      <c r="SM12" s="146"/>
      <c r="SN12" s="146"/>
      <c r="SO12" s="146"/>
      <c r="SP12" s="146"/>
      <c r="SQ12" s="146"/>
      <c r="SR12" s="146"/>
      <c r="SS12" s="146"/>
      <c r="ST12" s="146"/>
      <c r="SU12" s="146"/>
      <c r="SV12" s="146"/>
      <c r="SW12" s="146"/>
      <c r="SX12" s="146"/>
      <c r="SY12" s="146"/>
      <c r="SZ12" s="146"/>
      <c r="TA12" s="146"/>
      <c r="TB12" s="146"/>
      <c r="TC12" s="146"/>
      <c r="TD12" s="146"/>
      <c r="TE12" s="146"/>
      <c r="TF12" s="146"/>
      <c r="TG12" s="146"/>
      <c r="TH12" s="146"/>
      <c r="TI12" s="146"/>
      <c r="TJ12" s="146"/>
      <c r="TK12" s="146"/>
      <c r="TL12" s="146"/>
      <c r="TM12" s="146"/>
      <c r="TN12" s="146"/>
      <c r="TO12" s="146"/>
      <c r="TP12" s="146"/>
      <c r="TQ12" s="146"/>
      <c r="TR12" s="146"/>
      <c r="TS12" s="146"/>
      <c r="TT12" s="146"/>
      <c r="TU12" s="146"/>
      <c r="TV12" s="146"/>
      <c r="TW12" s="146"/>
      <c r="TX12" s="146"/>
      <c r="TY12" s="146"/>
      <c r="TZ12" s="146"/>
      <c r="UA12" s="146"/>
      <c r="UB12" s="146"/>
      <c r="UC12" s="146"/>
      <c r="UD12" s="146"/>
      <c r="UE12" s="146"/>
      <c r="UF12" s="146"/>
      <c r="UG12" s="146"/>
      <c r="UH12" s="146"/>
      <c r="UI12" s="146"/>
      <c r="UJ12" s="146"/>
      <c r="UK12" s="146"/>
      <c r="UL12" s="146"/>
      <c r="UM12" s="146"/>
      <c r="UN12" s="146"/>
      <c r="UO12" s="146"/>
      <c r="UP12" s="146"/>
      <c r="UQ12" s="146"/>
      <c r="UR12" s="146"/>
      <c r="US12" s="146"/>
      <c r="UT12" s="146"/>
      <c r="UU12" s="146"/>
      <c r="UV12" s="146"/>
      <c r="UW12" s="146"/>
      <c r="UX12" s="146"/>
      <c r="UY12" s="146"/>
      <c r="UZ12" s="146"/>
      <c r="VA12" s="146"/>
      <c r="VB12" s="146"/>
      <c r="VC12" s="146"/>
      <c r="VD12" s="146"/>
      <c r="VE12" s="146"/>
      <c r="VF12" s="146"/>
      <c r="VG12" s="146"/>
      <c r="VH12" s="146"/>
      <c r="VI12" s="146"/>
      <c r="VJ12" s="146"/>
      <c r="VK12" s="146"/>
      <c r="VL12" s="146"/>
      <c r="VM12" s="146"/>
      <c r="VN12" s="146"/>
      <c r="VO12" s="146"/>
      <c r="VP12" s="146"/>
      <c r="VQ12" s="146"/>
      <c r="VR12" s="146"/>
      <c r="VS12" s="146"/>
      <c r="VT12" s="146"/>
      <c r="VU12" s="146"/>
      <c r="VV12" s="146"/>
      <c r="VW12" s="146"/>
      <c r="VX12" s="146"/>
      <c r="VY12" s="146"/>
      <c r="VZ12" s="146"/>
      <c r="WA12" s="146"/>
      <c r="WB12" s="146"/>
      <c r="WC12" s="146"/>
      <c r="WD12" s="146"/>
      <c r="WE12" s="146"/>
      <c r="WF12" s="146"/>
      <c r="WG12" s="146"/>
      <c r="WH12" s="146"/>
      <c r="WI12" s="146"/>
      <c r="WJ12" s="146"/>
      <c r="WK12" s="146"/>
      <c r="WL12" s="146"/>
      <c r="WM12" s="146"/>
      <c r="WN12" s="146"/>
      <c r="WO12" s="146"/>
      <c r="WP12" s="146"/>
      <c r="WQ12" s="146"/>
      <c r="WR12" s="146"/>
      <c r="WS12" s="146"/>
      <c r="WT12" s="146"/>
      <c r="WU12" s="146"/>
      <c r="WV12" s="146"/>
      <c r="WW12" s="146"/>
      <c r="WX12" s="146"/>
      <c r="WY12" s="146"/>
      <c r="WZ12" s="146"/>
      <c r="XA12" s="146"/>
      <c r="XB12" s="146"/>
      <c r="XC12" s="146"/>
      <c r="XD12" s="146"/>
      <c r="XE12" s="146"/>
      <c r="XF12" s="146"/>
      <c r="XG12" s="146"/>
      <c r="XH12" s="146"/>
      <c r="XI12" s="146"/>
      <c r="XJ12" s="146"/>
      <c r="XK12" s="146"/>
      <c r="XL12" s="146"/>
      <c r="XM12" s="146"/>
      <c r="XN12" s="146"/>
      <c r="XO12" s="146"/>
      <c r="XP12" s="146"/>
      <c r="XQ12" s="146"/>
      <c r="XR12" s="146"/>
      <c r="XS12" s="146"/>
      <c r="XT12" s="146"/>
      <c r="XU12" s="146"/>
      <c r="XV12" s="146"/>
      <c r="XW12" s="146"/>
      <c r="XX12" s="146"/>
      <c r="XY12" s="146"/>
      <c r="XZ12" s="146"/>
      <c r="YA12" s="146"/>
      <c r="YB12" s="146"/>
      <c r="YC12" s="146"/>
      <c r="YD12" s="146"/>
      <c r="YE12" s="146"/>
      <c r="YF12" s="146"/>
      <c r="YG12" s="146"/>
      <c r="YH12" s="146"/>
      <c r="YI12" s="146"/>
      <c r="YJ12" s="146"/>
      <c r="YK12" s="146"/>
      <c r="YL12" s="146"/>
      <c r="YM12" s="146"/>
      <c r="YN12" s="146"/>
      <c r="YO12" s="146"/>
      <c r="YP12" s="146"/>
      <c r="YQ12" s="146"/>
      <c r="YR12" s="146"/>
      <c r="YS12" s="146"/>
      <c r="YT12" s="146"/>
      <c r="YU12" s="146"/>
      <c r="YV12" s="146"/>
      <c r="YW12" s="146"/>
      <c r="YX12" s="146"/>
      <c r="YY12" s="146"/>
      <c r="YZ12" s="146"/>
      <c r="ZA12" s="146"/>
      <c r="ZB12" s="146"/>
      <c r="ZC12" s="146"/>
      <c r="ZD12" s="146"/>
      <c r="ZE12" s="146"/>
      <c r="ZF12" s="146"/>
      <c r="ZG12" s="146"/>
      <c r="ZH12" s="146"/>
      <c r="ZI12" s="146"/>
      <c r="ZJ12" s="146"/>
      <c r="ZK12" s="146"/>
      <c r="ZL12" s="146"/>
      <c r="ZM12" s="146"/>
      <c r="ZN12" s="146"/>
      <c r="ZO12" s="146"/>
      <c r="ZP12" s="146"/>
      <c r="ZQ12" s="146"/>
      <c r="ZR12" s="146"/>
      <c r="ZS12" s="146"/>
      <c r="ZT12" s="146"/>
      <c r="ZU12" s="146"/>
      <c r="ZV12" s="146"/>
      <c r="ZW12" s="146"/>
      <c r="ZX12" s="146"/>
      <c r="ZY12" s="146"/>
      <c r="ZZ12" s="146"/>
      <c r="AAA12" s="146"/>
      <c r="AAB12" s="146"/>
      <c r="AAC12" s="146"/>
      <c r="AAD12" s="146"/>
      <c r="AAE12" s="146"/>
      <c r="AAF12" s="146"/>
      <c r="AAG12" s="146"/>
      <c r="AAH12" s="146"/>
      <c r="AAI12" s="146"/>
      <c r="AAJ12" s="146"/>
      <c r="AAK12" s="146"/>
      <c r="AAL12" s="146"/>
      <c r="AAM12" s="146"/>
      <c r="AAN12" s="146"/>
      <c r="AAO12" s="146"/>
      <c r="AAP12" s="146"/>
      <c r="AAQ12" s="146"/>
      <c r="AAR12" s="146"/>
      <c r="AAS12" s="146"/>
      <c r="AAT12" s="146"/>
      <c r="AAU12" s="146"/>
      <c r="AAV12" s="146"/>
      <c r="AAW12" s="146"/>
      <c r="AAX12" s="146"/>
      <c r="AAY12" s="146"/>
      <c r="AAZ12" s="146"/>
      <c r="ABA12" s="146"/>
      <c r="ABB12" s="146"/>
      <c r="ABC12" s="146"/>
      <c r="ABD12" s="146"/>
      <c r="ABE12" s="146"/>
      <c r="ABF12" s="146"/>
      <c r="ABG12" s="146"/>
      <c r="ABH12" s="146"/>
      <c r="ABI12" s="146"/>
      <c r="ABJ12" s="146"/>
      <c r="ABK12" s="146"/>
      <c r="ABL12" s="146"/>
      <c r="ABM12" s="146"/>
      <c r="ABN12" s="146"/>
      <c r="ABO12" s="146"/>
      <c r="ABP12" s="146"/>
      <c r="ABQ12" s="146"/>
      <c r="ABR12" s="146"/>
      <c r="ABS12" s="146"/>
      <c r="ABT12" s="146"/>
      <c r="ABU12" s="146"/>
      <c r="ABV12" s="146"/>
      <c r="ABW12" s="146"/>
      <c r="ABX12" s="146"/>
      <c r="ABY12" s="146"/>
      <c r="ABZ12" s="146"/>
      <c r="ACA12" s="146"/>
      <c r="ACB12" s="146"/>
      <c r="ACC12" s="146"/>
      <c r="ACD12" s="146"/>
      <c r="ACE12" s="146"/>
      <c r="ACF12" s="146"/>
      <c r="ACG12" s="146"/>
      <c r="ACH12" s="146"/>
      <c r="ACI12" s="146"/>
      <c r="ACJ12" s="146"/>
      <c r="ACK12" s="146"/>
      <c r="ACL12" s="146"/>
      <c r="ACM12" s="146"/>
      <c r="ACN12" s="146"/>
      <c r="ACO12" s="146"/>
      <c r="ACP12" s="146"/>
      <c r="ACQ12" s="146"/>
      <c r="ACR12" s="146"/>
      <c r="ACS12" s="146"/>
      <c r="ACT12" s="146"/>
      <c r="ACU12" s="146"/>
      <c r="ACV12" s="146"/>
      <c r="ACW12" s="146"/>
      <c r="ACX12" s="146"/>
      <c r="ACY12" s="146"/>
      <c r="ACZ12" s="146"/>
      <c r="ADA12" s="146"/>
      <c r="ADB12" s="146"/>
      <c r="ADC12" s="146"/>
      <c r="ADD12" s="146"/>
      <c r="ADE12" s="146"/>
      <c r="ADF12" s="146"/>
      <c r="ADG12" s="146"/>
      <c r="ADH12" s="146"/>
      <c r="ADI12" s="146"/>
      <c r="ADJ12" s="146"/>
      <c r="ADK12" s="146"/>
      <c r="ADL12" s="146"/>
      <c r="ADM12" s="146"/>
      <c r="ADN12" s="146"/>
      <c r="ADO12" s="146"/>
      <c r="ADP12" s="146"/>
      <c r="ADQ12" s="146"/>
      <c r="ADR12" s="146"/>
      <c r="ADS12" s="146"/>
      <c r="ADT12" s="146"/>
      <c r="ADU12" s="146"/>
      <c r="ADV12" s="146"/>
      <c r="ADW12" s="146"/>
      <c r="ADX12" s="146"/>
      <c r="ADY12" s="146"/>
      <c r="ADZ12" s="146"/>
      <c r="AEA12" s="146"/>
      <c r="AEB12" s="146"/>
      <c r="AEC12" s="146"/>
      <c r="AED12" s="146"/>
      <c r="AEE12" s="146"/>
      <c r="AEF12" s="146"/>
      <c r="AEG12" s="146"/>
      <c r="AEH12" s="146"/>
      <c r="AEI12" s="146"/>
      <c r="AEJ12" s="146"/>
      <c r="AEK12" s="146"/>
      <c r="AEL12" s="146"/>
      <c r="AEM12" s="146"/>
      <c r="AEN12" s="146"/>
      <c r="AEO12" s="146"/>
      <c r="AEP12" s="146"/>
      <c r="AEQ12" s="146"/>
      <c r="AER12" s="146"/>
      <c r="AES12" s="146"/>
      <c r="AET12" s="146"/>
      <c r="AEU12" s="146"/>
      <c r="AEV12" s="146"/>
      <c r="AEW12" s="146"/>
      <c r="AEX12" s="146"/>
      <c r="AEY12" s="146"/>
      <c r="AEZ12" s="146"/>
      <c r="AFA12" s="146"/>
      <c r="AFB12" s="146"/>
      <c r="AFC12" s="146"/>
      <c r="AFD12" s="146"/>
      <c r="AFE12" s="146"/>
      <c r="AFF12" s="146"/>
      <c r="AFG12" s="146"/>
      <c r="AFH12" s="146"/>
      <c r="AFI12" s="146"/>
      <c r="AFJ12" s="146"/>
      <c r="AFK12" s="146"/>
      <c r="AFL12" s="146"/>
      <c r="AFM12" s="146"/>
      <c r="AFN12" s="146"/>
      <c r="AFO12" s="146"/>
      <c r="AFP12" s="146"/>
      <c r="AFQ12" s="146"/>
      <c r="AFR12" s="146"/>
      <c r="AFS12" s="146"/>
      <c r="AFT12" s="146"/>
      <c r="AFU12" s="146"/>
      <c r="AFV12" s="146"/>
      <c r="AFW12" s="146"/>
      <c r="AFX12" s="146"/>
      <c r="AFY12" s="146"/>
      <c r="AFZ12" s="146"/>
      <c r="AGA12" s="146"/>
      <c r="AGB12" s="146"/>
      <c r="AGC12" s="146"/>
      <c r="AGD12" s="146"/>
      <c r="AGE12" s="146"/>
      <c r="AGF12" s="146"/>
      <c r="AGG12" s="146"/>
      <c r="AGH12" s="146"/>
      <c r="AGI12" s="146"/>
      <c r="AGJ12" s="146"/>
      <c r="AGK12" s="146"/>
      <c r="AGL12" s="146"/>
      <c r="AGM12" s="146"/>
      <c r="AGN12" s="146"/>
      <c r="AGO12" s="146"/>
      <c r="AGP12" s="146"/>
      <c r="AGQ12" s="146"/>
      <c r="AGR12" s="146"/>
    </row>
    <row r="13" spans="1:957" x14ac:dyDescent="0.25">
      <c r="A13" s="141" t="s">
        <v>23</v>
      </c>
      <c r="B13" s="149" t="s">
        <v>25</v>
      </c>
    </row>
    <row r="14" spans="1:957" x14ac:dyDescent="0.25">
      <c r="B14" s="153" t="s">
        <v>24</v>
      </c>
    </row>
    <row r="17" spans="1:19" x14ac:dyDescent="0.25">
      <c r="A17" s="142" t="s">
        <v>41</v>
      </c>
    </row>
    <row r="18" spans="1:19" x14ac:dyDescent="0.25">
      <c r="A18" s="144" t="s">
        <v>22</v>
      </c>
      <c r="B18" s="223" t="s">
        <v>103</v>
      </c>
      <c r="C18" s="223"/>
      <c r="D18" s="223"/>
      <c r="E18" s="223"/>
      <c r="F18" s="223"/>
      <c r="G18" s="223"/>
      <c r="H18" s="223"/>
      <c r="I18" s="223"/>
      <c r="J18" s="223"/>
      <c r="K18" s="223"/>
      <c r="L18" s="223"/>
      <c r="M18" s="223"/>
      <c r="N18" s="223"/>
      <c r="O18" s="223"/>
      <c r="P18" s="223"/>
    </row>
    <row r="19" spans="1:19" s="156" customFormat="1" ht="15.75" customHeight="1" x14ac:dyDescent="0.25">
      <c r="A19" s="143"/>
      <c r="B19" s="124" t="s">
        <v>104</v>
      </c>
      <c r="C19" s="22"/>
      <c r="D19" s="22"/>
      <c r="E19" s="154"/>
      <c r="F19" s="154"/>
      <c r="G19" s="154"/>
      <c r="H19" s="154"/>
      <c r="I19" s="154"/>
      <c r="J19" s="154"/>
      <c r="K19" s="154"/>
      <c r="L19" s="155"/>
      <c r="M19" s="155"/>
      <c r="N19" s="155"/>
      <c r="O19" s="155"/>
      <c r="P19" s="155"/>
      <c r="Q19" s="27"/>
      <c r="R19" s="27"/>
      <c r="S19" s="27"/>
    </row>
    <row r="20" spans="1:19" x14ac:dyDescent="0.25">
      <c r="A20" s="141" t="s">
        <v>23</v>
      </c>
      <c r="B20" s="149" t="s">
        <v>25</v>
      </c>
    </row>
    <row r="21" spans="1:19" x14ac:dyDescent="0.25">
      <c r="B21" s="150" t="s">
        <v>24</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A30"/>
  <sheetViews>
    <sheetView zoomScale="70" zoomScaleNormal="70" zoomScalePageLayoutView="80" workbookViewId="0">
      <pane xSplit="1" topLeftCell="B1" activePane="topRight" state="frozen"/>
      <selection activeCell="A6" sqref="A6"/>
      <selection pane="topRight" activeCell="EF7" sqref="EF7:EF17"/>
    </sheetView>
  </sheetViews>
  <sheetFormatPr baseColWidth="10" defaultRowHeight="15.75" x14ac:dyDescent="0.25"/>
  <cols>
    <col min="1" max="1" width="10.875" style="11"/>
    <col min="2" max="3" width="9.125" style="11" customWidth="1"/>
    <col min="4" max="4" width="9.5" style="11" customWidth="1"/>
    <col min="5" max="5" width="4.625" style="11" customWidth="1"/>
    <col min="6" max="6" width="10.75" style="11" customWidth="1"/>
    <col min="7" max="7" width="4.625" style="11" customWidth="1"/>
    <col min="8" max="8" width="16.5" style="183" bestFit="1" customWidth="1"/>
    <col min="9" max="9" width="5.875" style="183" bestFit="1" customWidth="1"/>
    <col min="10" max="10" width="6.875" style="183" bestFit="1" customWidth="1"/>
    <col min="11" max="11" width="5.875" style="183" bestFit="1" customWidth="1"/>
    <col min="12" max="12" width="8" style="183" bestFit="1" customWidth="1"/>
    <col min="13" max="13" width="9" style="183" bestFit="1" customWidth="1"/>
    <col min="14" max="14" width="5.875" style="183" bestFit="1" customWidth="1"/>
    <col min="15" max="15" width="16.5" style="183" bestFit="1" customWidth="1"/>
    <col min="16" max="16" width="5.875" style="183" bestFit="1" customWidth="1"/>
    <col min="17" max="17" width="6.875" style="183" bestFit="1" customWidth="1"/>
    <col min="18" max="18" width="5.875" style="183" bestFit="1" customWidth="1"/>
    <col min="19" max="19" width="8" style="183" bestFit="1" customWidth="1"/>
    <col min="20" max="20" width="9" style="183" bestFit="1" customWidth="1"/>
    <col min="21" max="21" width="5.875" style="183" bestFit="1" customWidth="1"/>
    <col min="22" max="22" width="16.5" style="183" bestFit="1" customWidth="1"/>
    <col min="23" max="23" width="5.875" style="183" bestFit="1" customWidth="1"/>
    <col min="24" max="24" width="6.875" style="183" bestFit="1" customWidth="1"/>
    <col min="25" max="25" width="5.875" style="183" bestFit="1" customWidth="1"/>
    <col min="26" max="26" width="8" style="183" bestFit="1" customWidth="1"/>
    <col min="27" max="27" width="9" style="183" bestFit="1" customWidth="1"/>
    <col min="28" max="28" width="5.875" style="183" bestFit="1" customWidth="1"/>
    <col min="29" max="29" width="16.5" style="183" bestFit="1" customWidth="1"/>
    <col min="30" max="30" width="5.875" style="183" bestFit="1" customWidth="1"/>
    <col min="31" max="31" width="6.875" style="183" bestFit="1" customWidth="1"/>
    <col min="32" max="32" width="5.875" style="183" bestFit="1" customWidth="1"/>
    <col min="33" max="33" width="8" style="183" bestFit="1" customWidth="1"/>
    <col min="34" max="34" width="9" style="183" bestFit="1" customWidth="1"/>
    <col min="35" max="35" width="5.875" style="183" bestFit="1" customWidth="1"/>
    <col min="36" max="36" width="16.5" style="183" bestFit="1" customWidth="1"/>
    <col min="37" max="37" width="5.875" style="183" bestFit="1" customWidth="1"/>
    <col min="38" max="38" width="6.875" style="183" bestFit="1" customWidth="1"/>
    <col min="39" max="39" width="5.875" style="183" bestFit="1" customWidth="1"/>
    <col min="40" max="40" width="8" style="183" bestFit="1" customWidth="1"/>
    <col min="41" max="41" width="9" style="183" bestFit="1" customWidth="1"/>
    <col min="42" max="42" width="5.875" style="183" bestFit="1" customWidth="1"/>
    <col min="43" max="43" width="16.5" style="183" bestFit="1" customWidth="1"/>
    <col min="44" max="44" width="5.875" style="183" bestFit="1" customWidth="1"/>
    <col min="45" max="45" width="6.875" style="183" bestFit="1" customWidth="1"/>
    <col min="46" max="46" width="5.875" style="183" bestFit="1" customWidth="1"/>
    <col min="47" max="47" width="8" style="183" bestFit="1" customWidth="1"/>
    <col min="48" max="48" width="9" style="183" bestFit="1" customWidth="1"/>
    <col min="49" max="49" width="5.875" style="183" bestFit="1" customWidth="1"/>
    <col min="50" max="50" width="6.875" style="183" bestFit="1" customWidth="1"/>
    <col min="51" max="51" width="5.875" style="183" bestFit="1" customWidth="1"/>
    <col min="52" max="52" width="6.875" style="183" bestFit="1" customWidth="1"/>
    <col min="53" max="53" width="5.875" style="183" bestFit="1" customWidth="1"/>
    <col min="54" max="54" width="8" style="183" bestFit="1" customWidth="1"/>
    <col min="55" max="55" width="9" style="183" bestFit="1" customWidth="1"/>
    <col min="56" max="56" width="5.875" style="183" bestFit="1" customWidth="1"/>
    <col min="57" max="57" width="6.875" style="183" bestFit="1" customWidth="1"/>
    <col min="58" max="58" width="5.875" style="183" bestFit="1" customWidth="1"/>
    <col min="59" max="59" width="6.875" style="183" bestFit="1" customWidth="1"/>
    <col min="60" max="60" width="5.875" style="183" bestFit="1" customWidth="1"/>
    <col min="61" max="61" width="8" style="183" bestFit="1" customWidth="1"/>
    <col min="62" max="62" width="9" style="183" bestFit="1" customWidth="1"/>
    <col min="63" max="63" width="5.875" style="183" bestFit="1" customWidth="1"/>
    <col min="64" max="64" width="6.875" style="183" bestFit="1" customWidth="1"/>
    <col min="65" max="65" width="5.875" style="183" bestFit="1" customWidth="1"/>
    <col min="66" max="66" width="6.875" style="183" bestFit="1" customWidth="1"/>
    <col min="67" max="67" width="5.875" style="183" bestFit="1" customWidth="1"/>
    <col min="68" max="68" width="8" style="183" bestFit="1" customWidth="1"/>
    <col min="69" max="69" width="9" style="183" bestFit="1" customWidth="1"/>
    <col min="70" max="70" width="5.875" style="183" bestFit="1" customWidth="1"/>
    <col min="71" max="71" width="6.875" style="183" bestFit="1" customWidth="1"/>
    <col min="72" max="72" width="5.875" style="183" bestFit="1" customWidth="1"/>
    <col min="73" max="73" width="6.875" style="183" bestFit="1" customWidth="1"/>
    <col min="74" max="74" width="5.875" style="183" bestFit="1" customWidth="1"/>
    <col min="75" max="75" width="8" style="183" bestFit="1" customWidth="1"/>
    <col min="76" max="76" width="9" style="183" bestFit="1" customWidth="1"/>
    <col min="77" max="77" width="5.875" style="183" bestFit="1" customWidth="1"/>
    <col min="78" max="78" width="6.875" style="183" bestFit="1" customWidth="1"/>
    <col min="79" max="79" width="5.875" style="183" bestFit="1" customWidth="1"/>
    <col min="80" max="80" width="6.875" style="183" bestFit="1" customWidth="1"/>
    <col min="81" max="81" width="5.875" style="183" bestFit="1" customWidth="1"/>
    <col min="82" max="82" width="8" style="183" bestFit="1" customWidth="1"/>
    <col min="83" max="83" width="9" style="183" bestFit="1" customWidth="1"/>
    <col min="84" max="84" width="5.875" style="183" bestFit="1" customWidth="1"/>
    <col min="85" max="85" width="6.875" style="183" bestFit="1" customWidth="1"/>
    <col min="86" max="86" width="5.875" style="183" bestFit="1" customWidth="1"/>
    <col min="87" max="87" width="6.875" style="183" bestFit="1" customWidth="1"/>
    <col min="88" max="88" width="5.875" style="183" bestFit="1" customWidth="1"/>
    <col min="89" max="89" width="8" style="183" bestFit="1" customWidth="1"/>
    <col min="90" max="90" width="9" style="183" bestFit="1" customWidth="1"/>
    <col min="91" max="91" width="5.875" style="183" bestFit="1" customWidth="1"/>
    <col min="92" max="92" width="6.875" style="183" bestFit="1" customWidth="1"/>
    <col min="93" max="93" width="5.875" style="183" bestFit="1" customWidth="1"/>
    <col min="94" max="94" width="6.875" style="183" bestFit="1" customWidth="1"/>
    <col min="95" max="95" width="5.875" style="183" bestFit="1" customWidth="1"/>
    <col min="96" max="96" width="8" style="183" bestFit="1" customWidth="1"/>
    <col min="97" max="97" width="9" style="183" bestFit="1" customWidth="1"/>
    <col min="98" max="100" width="5.875" style="183" bestFit="1" customWidth="1"/>
    <col min="101" max="101" width="6.5" style="183" bestFit="1" customWidth="1"/>
    <col min="102" max="102" width="5.875" style="183" bestFit="1" customWidth="1"/>
    <col min="103" max="103" width="8" style="183" bestFit="1" customWidth="1"/>
    <col min="104" max="104" width="9" style="183" bestFit="1" customWidth="1"/>
    <col min="105" max="107" width="5.875" style="183" bestFit="1" customWidth="1"/>
    <col min="108" max="108" width="6.5" style="183" bestFit="1" customWidth="1"/>
    <col min="109" max="109" width="8.375" style="183" bestFit="1" customWidth="1"/>
    <col min="110" max="110" width="8" style="183" bestFit="1" customWidth="1"/>
    <col min="111" max="111" width="9" style="183" bestFit="1" customWidth="1"/>
    <col min="112" max="112" width="8.375" style="183" bestFit="1" customWidth="1"/>
    <col min="113" max="113" width="4.875" style="183" bestFit="1" customWidth="1"/>
    <col min="114" max="114" width="5.875" style="183" bestFit="1" customWidth="1"/>
    <col min="115" max="115" width="6.5" style="183" bestFit="1" customWidth="1"/>
    <col min="116" max="116" width="5.875" style="183" bestFit="1" customWidth="1"/>
    <col min="117" max="117" width="8" style="183" bestFit="1" customWidth="1"/>
    <col min="118" max="118" width="9" style="183" bestFit="1" customWidth="1"/>
    <col min="119" max="119" width="5.875" style="183" bestFit="1" customWidth="1"/>
    <col min="120" max="120" width="4.875" style="183" bestFit="1" customWidth="1"/>
    <col min="121" max="121" width="5.875" style="183" bestFit="1" customWidth="1"/>
    <col min="122" max="122" width="6.5" style="183" bestFit="1" customWidth="1"/>
    <col min="123" max="123" width="5.875" style="183" bestFit="1" customWidth="1"/>
    <col min="124" max="124" width="8" style="183" bestFit="1" customWidth="1"/>
    <col min="125" max="125" width="9" style="183" bestFit="1" customWidth="1"/>
    <col min="126" max="126" width="5.875" style="183" bestFit="1" customWidth="1"/>
    <col min="127" max="127" width="4.875" style="183" bestFit="1" customWidth="1"/>
    <col min="128" max="128" width="5.875" style="183" bestFit="1" customWidth="1"/>
    <col min="129" max="129" width="6.5" style="183" bestFit="1" customWidth="1"/>
    <col min="130" max="130" width="5.875" style="183" bestFit="1" customWidth="1"/>
    <col min="131" max="131" width="8" style="183" bestFit="1" customWidth="1"/>
    <col min="132" max="132" width="9" style="183" bestFit="1" customWidth="1"/>
    <col min="133" max="133" width="5.875" style="183" bestFit="1" customWidth="1"/>
    <col min="134" max="134" width="4.875" style="183" bestFit="1" customWidth="1"/>
    <col min="135" max="135" width="5.875" style="183" bestFit="1" customWidth="1"/>
    <col min="136" max="136" width="6.5" style="183" bestFit="1" customWidth="1"/>
    <col min="137" max="137" width="5.875" style="183" bestFit="1" customWidth="1"/>
    <col min="138" max="138" width="8" style="183" bestFit="1" customWidth="1"/>
    <col min="139" max="139" width="9" style="183" bestFit="1" customWidth="1"/>
    <col min="140" max="140" width="5.875" style="183" bestFit="1" customWidth="1"/>
    <col min="141" max="141" width="4.875" style="183" bestFit="1" customWidth="1"/>
    <col min="142" max="142" width="5.875" style="183" bestFit="1" customWidth="1"/>
    <col min="143" max="143" width="6.5" style="183" bestFit="1" customWidth="1"/>
    <col min="144" max="144" width="5.875" style="183" bestFit="1" customWidth="1"/>
    <col min="145" max="145" width="8" style="183" bestFit="1" customWidth="1"/>
    <col min="146" max="146" width="9" style="183" bestFit="1" customWidth="1"/>
    <col min="147" max="147" width="5.875" style="183" bestFit="1" customWidth="1"/>
    <col min="148" max="148" width="4.875" style="183" bestFit="1" customWidth="1"/>
    <col min="149" max="149" width="4" style="183" bestFit="1" customWidth="1"/>
    <col min="150" max="150" width="6.5" style="183" bestFit="1" customWidth="1"/>
    <col min="151" max="151" width="5.875" style="183" bestFit="1" customWidth="1"/>
    <col min="152" max="152" width="8" style="183" bestFit="1" customWidth="1"/>
    <col min="153" max="153" width="9" style="183" bestFit="1" customWidth="1"/>
    <col min="154" max="154" width="5.875" style="183" bestFit="1" customWidth="1"/>
    <col min="155" max="155" width="4.875" style="183" bestFit="1" customWidth="1"/>
    <col min="156" max="156" width="4" style="183" bestFit="1" customWidth="1"/>
    <col min="157" max="157" width="6.5" style="183" bestFit="1" customWidth="1"/>
    <col min="158" max="158" width="5.875" style="183" bestFit="1" customWidth="1"/>
    <col min="159" max="159" width="8" style="183" bestFit="1" customWidth="1"/>
    <col min="160" max="160" width="9" style="183" bestFit="1" customWidth="1"/>
    <col min="161" max="161" width="5.875" style="183" bestFit="1" customWidth="1"/>
    <col min="162" max="162" width="4.875" style="183" bestFit="1" customWidth="1"/>
    <col min="163" max="163" width="4" style="183" bestFit="1" customWidth="1"/>
    <col min="164" max="164" width="6.5" style="183" bestFit="1" customWidth="1"/>
    <col min="165" max="165" width="4" style="183" bestFit="1" customWidth="1"/>
    <col min="166" max="166" width="8" style="183" bestFit="1" customWidth="1"/>
    <col min="167" max="167" width="9" style="183" bestFit="1" customWidth="1"/>
    <col min="168" max="168" width="4" style="183" bestFit="1" customWidth="1"/>
    <col min="169" max="1036" width="10.875" style="11"/>
  </cols>
  <sheetData>
    <row r="1" spans="1:1041" s="3" customFormat="1" ht="18.75" x14ac:dyDescent="0.3">
      <c r="A1" s="1" t="s">
        <v>79</v>
      </c>
      <c r="B1" s="2"/>
      <c r="C1" s="2"/>
      <c r="D1" s="2"/>
      <c r="E1" s="2"/>
      <c r="F1" s="2"/>
      <c r="G1" s="2"/>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c r="BV1" s="179"/>
      <c r="BW1" s="179"/>
      <c r="BX1" s="179"/>
      <c r="BY1" s="179"/>
      <c r="BZ1" s="179"/>
      <c r="CA1" s="179"/>
      <c r="CB1" s="179"/>
      <c r="CC1" s="179"/>
      <c r="CD1" s="179"/>
      <c r="CE1" s="179"/>
      <c r="CF1" s="179"/>
      <c r="CG1" s="179"/>
      <c r="CH1" s="179"/>
      <c r="CI1" s="179"/>
      <c r="CJ1" s="179"/>
      <c r="CK1" s="179"/>
      <c r="CL1" s="179"/>
      <c r="CM1" s="179"/>
      <c r="CN1" s="179"/>
      <c r="CO1" s="179"/>
      <c r="CP1" s="179"/>
      <c r="CQ1" s="179"/>
      <c r="CR1" s="179"/>
      <c r="CS1" s="179"/>
      <c r="CT1" s="179"/>
      <c r="CU1" s="179"/>
      <c r="CV1" s="179"/>
      <c r="CW1" s="179"/>
      <c r="CX1" s="179"/>
      <c r="CY1" s="179"/>
      <c r="CZ1" s="179"/>
      <c r="DA1" s="179"/>
      <c r="DB1" s="179"/>
      <c r="DC1" s="179"/>
      <c r="DD1" s="179"/>
      <c r="DE1" s="179"/>
      <c r="DF1" s="179"/>
      <c r="DG1" s="179"/>
      <c r="DH1" s="179"/>
      <c r="DI1" s="179"/>
      <c r="DJ1" s="179"/>
      <c r="DK1" s="179"/>
      <c r="DL1" s="179"/>
      <c r="DM1" s="179"/>
      <c r="DN1" s="179"/>
      <c r="DO1" s="179"/>
      <c r="DP1" s="179"/>
      <c r="DQ1" s="179"/>
      <c r="DR1" s="179"/>
      <c r="DS1" s="179"/>
      <c r="DT1" s="179"/>
      <c r="DU1" s="179"/>
      <c r="DV1" s="179"/>
      <c r="DW1" s="179"/>
      <c r="DX1" s="179"/>
      <c r="DY1" s="179"/>
      <c r="DZ1" s="179"/>
      <c r="EA1" s="179"/>
      <c r="EB1" s="179"/>
      <c r="EC1" s="179"/>
      <c r="ED1" s="179"/>
      <c r="EE1" s="179"/>
      <c r="EF1" s="179"/>
      <c r="EG1" s="179"/>
      <c r="EH1" s="179"/>
      <c r="EI1" s="179"/>
      <c r="EJ1" s="179"/>
      <c r="EK1" s="179"/>
      <c r="EL1" s="179"/>
      <c r="EM1" s="179"/>
      <c r="EN1" s="179"/>
      <c r="EO1" s="179"/>
      <c r="EP1" s="179"/>
      <c r="EQ1" s="179"/>
      <c r="ER1" s="179"/>
      <c r="ES1" s="179"/>
      <c r="ET1" s="179"/>
      <c r="EU1" s="179"/>
      <c r="EV1" s="179"/>
      <c r="EW1" s="179"/>
      <c r="EX1" s="179"/>
      <c r="EY1" s="179"/>
      <c r="EZ1" s="179"/>
      <c r="FA1" s="179"/>
      <c r="FB1" s="179"/>
      <c r="FC1" s="179"/>
      <c r="FD1" s="179"/>
      <c r="FE1" s="179"/>
      <c r="FF1" s="179"/>
      <c r="FG1" s="179"/>
      <c r="FH1" s="179"/>
      <c r="FI1" s="179"/>
      <c r="FJ1" s="179"/>
      <c r="FK1" s="179"/>
      <c r="FL1" s="179"/>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row>
    <row r="2" spans="1:1041" s="6" customFormat="1" ht="12.75" x14ac:dyDescent="0.2">
      <c r="A2" s="5" t="s">
        <v>48</v>
      </c>
      <c r="B2" s="5"/>
      <c r="C2" s="5"/>
      <c r="D2" s="5"/>
      <c r="E2" s="5"/>
      <c r="F2" s="5"/>
      <c r="G2" s="5"/>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0"/>
      <c r="BM2" s="180"/>
      <c r="BN2" s="180"/>
      <c r="BO2" s="180"/>
      <c r="BP2" s="180"/>
      <c r="BQ2" s="180"/>
      <c r="BR2" s="180"/>
      <c r="BS2" s="46"/>
      <c r="BT2" s="46"/>
      <c r="BU2" s="46"/>
      <c r="BV2" s="46"/>
      <c r="BW2" s="46"/>
      <c r="BX2" s="180"/>
      <c r="BY2" s="46"/>
      <c r="BZ2" s="46"/>
      <c r="CA2" s="46"/>
      <c r="CB2" s="46"/>
      <c r="CC2" s="46"/>
      <c r="CD2" s="46"/>
      <c r="CE2" s="180"/>
      <c r="CF2" s="46"/>
      <c r="CG2" s="46"/>
      <c r="CH2" s="46"/>
      <c r="CI2" s="46"/>
      <c r="CJ2" s="46"/>
      <c r="CK2" s="46"/>
      <c r="CL2" s="180"/>
      <c r="CM2" s="46"/>
      <c r="CN2" s="46"/>
      <c r="CO2" s="46"/>
      <c r="CP2" s="46"/>
      <c r="CQ2" s="46"/>
      <c r="CR2" s="46"/>
      <c r="CS2" s="180"/>
      <c r="CT2" s="46"/>
      <c r="CU2" s="46"/>
      <c r="CV2" s="46"/>
      <c r="CW2" s="46"/>
      <c r="CX2" s="46"/>
      <c r="CY2" s="46"/>
      <c r="CZ2" s="180"/>
      <c r="DA2" s="46"/>
      <c r="DB2" s="46"/>
      <c r="DC2" s="46"/>
      <c r="DD2" s="46"/>
      <c r="DE2" s="46"/>
      <c r="DF2" s="46"/>
      <c r="DG2" s="180"/>
      <c r="DH2" s="46"/>
      <c r="DI2" s="46"/>
      <c r="DJ2" s="46"/>
      <c r="DK2" s="46"/>
      <c r="DL2" s="46"/>
      <c r="DM2" s="46"/>
      <c r="DN2" s="180"/>
      <c r="DO2" s="46"/>
      <c r="DP2" s="46"/>
      <c r="DQ2" s="46"/>
      <c r="DR2" s="46"/>
      <c r="DS2" s="46"/>
      <c r="DT2" s="46"/>
      <c r="DU2" s="180"/>
      <c r="DV2" s="46"/>
      <c r="DW2" s="46"/>
      <c r="DX2" s="46"/>
      <c r="DY2" s="46"/>
      <c r="DZ2" s="46"/>
      <c r="EA2" s="46"/>
      <c r="EB2" s="180"/>
      <c r="EC2" s="46"/>
      <c r="ED2" s="47"/>
      <c r="EE2" s="47"/>
      <c r="EF2" s="47"/>
      <c r="EG2" s="47"/>
      <c r="EH2" s="47"/>
      <c r="EI2" s="180"/>
      <c r="EJ2" s="47"/>
      <c r="EK2" s="47"/>
      <c r="EL2" s="47"/>
      <c r="EM2" s="47"/>
      <c r="EN2" s="47"/>
      <c r="EO2" s="47"/>
      <c r="EP2" s="180"/>
      <c r="EQ2" s="181"/>
      <c r="ER2" s="181"/>
      <c r="ES2" s="181"/>
      <c r="ET2" s="181"/>
      <c r="EU2" s="181"/>
      <c r="EV2" s="181"/>
      <c r="EW2" s="180"/>
      <c r="EX2" s="181"/>
      <c r="EY2" s="181"/>
      <c r="EZ2" s="181"/>
      <c r="FA2" s="181"/>
      <c r="FB2" s="181"/>
      <c r="FC2" s="181"/>
      <c r="FD2" s="180"/>
      <c r="FE2" s="181"/>
      <c r="FF2" s="181"/>
      <c r="FG2" s="181"/>
      <c r="FH2" s="181"/>
      <c r="FI2" s="181"/>
      <c r="FJ2" s="181"/>
      <c r="FK2" s="180"/>
      <c r="FL2" s="181"/>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c r="AKQ2" s="5"/>
      <c r="AKR2" s="5"/>
      <c r="AKS2" s="5"/>
      <c r="AKT2" s="5"/>
      <c r="AKU2" s="5"/>
      <c r="AKV2" s="5"/>
      <c r="AKW2" s="5"/>
      <c r="AKX2" s="5"/>
      <c r="AKY2" s="5"/>
      <c r="AKZ2" s="5"/>
      <c r="ALA2" s="5"/>
      <c r="ALB2" s="5"/>
      <c r="ALC2" s="5"/>
      <c r="ALD2" s="5"/>
      <c r="ALE2" s="5"/>
      <c r="ALF2" s="5"/>
      <c r="ALG2" s="5"/>
      <c r="ALH2" s="5"/>
      <c r="ALI2" s="5"/>
      <c r="ALJ2" s="5"/>
      <c r="ALK2" s="5"/>
      <c r="ALL2" s="5"/>
      <c r="ALM2" s="5"/>
      <c r="ALN2" s="5"/>
      <c r="ALO2" s="5"/>
      <c r="ALP2" s="5"/>
      <c r="ALQ2" s="5"/>
      <c r="ALR2" s="5"/>
    </row>
    <row r="3" spans="1:1041" s="6" customFormat="1" ht="12.75" x14ac:dyDescent="0.2">
      <c r="A3" s="4" t="s">
        <v>0</v>
      </c>
      <c r="B3" s="5"/>
      <c r="C3" s="5"/>
      <c r="D3" s="5"/>
      <c r="E3" s="5"/>
      <c r="F3" s="5"/>
      <c r="G3" s="5"/>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c r="AQ3" s="180"/>
      <c r="AR3" s="180"/>
      <c r="AS3" s="180"/>
      <c r="AT3" s="180"/>
      <c r="AU3" s="180"/>
      <c r="AV3" s="180"/>
      <c r="AW3" s="180"/>
      <c r="AX3" s="180"/>
      <c r="AY3" s="180"/>
      <c r="AZ3" s="180"/>
      <c r="BA3" s="180"/>
      <c r="BB3" s="180"/>
      <c r="BC3" s="180"/>
      <c r="BD3" s="180"/>
      <c r="BE3" s="180"/>
      <c r="BF3" s="180"/>
      <c r="BG3" s="180"/>
      <c r="BH3" s="180"/>
      <c r="BI3" s="180"/>
      <c r="BJ3" s="180"/>
      <c r="BK3" s="180"/>
      <c r="BL3" s="180"/>
      <c r="BM3" s="180"/>
      <c r="BN3" s="180"/>
      <c r="BO3" s="180"/>
      <c r="BP3" s="180"/>
      <c r="BQ3" s="180"/>
      <c r="BR3" s="180"/>
      <c r="BS3" s="180"/>
      <c r="BT3" s="180"/>
      <c r="BU3" s="180"/>
      <c r="BV3" s="180"/>
      <c r="BW3" s="180"/>
      <c r="BX3" s="180"/>
      <c r="BY3" s="180"/>
      <c r="BZ3" s="180"/>
      <c r="CA3" s="180"/>
      <c r="CB3" s="180"/>
      <c r="CC3" s="180"/>
      <c r="CD3" s="180"/>
      <c r="CE3" s="180"/>
      <c r="CF3" s="180"/>
      <c r="CG3" s="180"/>
      <c r="CH3" s="180"/>
      <c r="CI3" s="180"/>
      <c r="CJ3" s="180"/>
      <c r="CK3" s="180"/>
      <c r="CL3" s="180"/>
      <c r="CM3" s="180"/>
      <c r="CN3" s="180"/>
      <c r="CO3" s="180"/>
      <c r="CP3" s="180"/>
      <c r="CQ3" s="180"/>
      <c r="CR3" s="180"/>
      <c r="CS3" s="180"/>
      <c r="CT3" s="180"/>
      <c r="CU3" s="180"/>
      <c r="CV3" s="180"/>
      <c r="CW3" s="180"/>
      <c r="CX3" s="180"/>
      <c r="CY3" s="180"/>
      <c r="CZ3" s="180"/>
      <c r="DA3" s="180"/>
      <c r="DB3" s="180"/>
      <c r="DC3" s="180"/>
      <c r="DD3" s="180"/>
      <c r="DE3" s="180"/>
      <c r="DF3" s="180"/>
      <c r="DG3" s="180"/>
      <c r="DH3" s="180"/>
      <c r="DI3" s="180"/>
      <c r="DJ3" s="180"/>
      <c r="DK3" s="180"/>
      <c r="DL3" s="180"/>
      <c r="DM3" s="180"/>
      <c r="DN3" s="180"/>
      <c r="DO3" s="180"/>
      <c r="DP3" s="180"/>
      <c r="DQ3" s="180"/>
      <c r="DR3" s="180"/>
      <c r="DS3" s="180"/>
      <c r="DT3" s="180"/>
      <c r="DU3" s="180"/>
      <c r="DV3" s="180"/>
      <c r="DW3" s="180"/>
      <c r="DX3" s="180"/>
      <c r="DY3" s="180"/>
      <c r="DZ3" s="180"/>
      <c r="EA3" s="180"/>
      <c r="EB3" s="180"/>
      <c r="EC3" s="180"/>
      <c r="ED3" s="180"/>
      <c r="EE3" s="180"/>
      <c r="EF3" s="180"/>
      <c r="EG3" s="180"/>
      <c r="EH3" s="180"/>
      <c r="EI3" s="180"/>
      <c r="EJ3" s="180"/>
      <c r="EK3" s="180"/>
      <c r="EL3" s="180"/>
      <c r="EM3" s="180"/>
      <c r="EN3" s="180"/>
      <c r="EO3" s="180"/>
      <c r="EP3" s="180"/>
      <c r="EQ3" s="180"/>
      <c r="ER3" s="180"/>
      <c r="ES3" s="180"/>
      <c r="ET3" s="180"/>
      <c r="EU3" s="180"/>
      <c r="EV3" s="180"/>
      <c r="EW3" s="180"/>
      <c r="EX3" s="180"/>
      <c r="EY3" s="180"/>
      <c r="EZ3" s="180"/>
      <c r="FA3" s="180"/>
      <c r="FB3" s="180"/>
      <c r="FC3" s="180"/>
      <c r="FD3" s="180"/>
      <c r="FE3" s="180"/>
      <c r="FF3" s="180"/>
      <c r="FG3" s="180"/>
      <c r="FH3" s="180"/>
      <c r="FI3" s="180"/>
      <c r="FJ3" s="180"/>
      <c r="FK3" s="180"/>
      <c r="FL3" s="180"/>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row>
    <row r="4" spans="1:1041" s="6" customFormat="1" ht="12.75" x14ac:dyDescent="0.2">
      <c r="A4" s="5"/>
      <c r="B4" s="5"/>
      <c r="C4" s="5"/>
      <c r="D4" s="5"/>
      <c r="E4" s="5"/>
      <c r="F4" s="5"/>
      <c r="G4" s="5"/>
      <c r="H4" s="4"/>
      <c r="I4" s="180"/>
      <c r="J4" s="180"/>
      <c r="K4" s="180"/>
      <c r="L4" s="180"/>
      <c r="M4" s="180"/>
      <c r="N4" s="180"/>
      <c r="O4" s="4"/>
      <c r="P4" s="180"/>
      <c r="Q4" s="180"/>
      <c r="R4" s="180"/>
      <c r="S4" s="180"/>
      <c r="T4" s="180"/>
      <c r="U4" s="180"/>
      <c r="V4" s="4"/>
      <c r="W4" s="180"/>
      <c r="X4" s="180"/>
      <c r="Y4" s="180"/>
      <c r="Z4" s="180"/>
      <c r="AA4" s="180"/>
      <c r="AB4" s="180"/>
      <c r="AC4" s="4"/>
      <c r="AD4" s="180"/>
      <c r="AE4" s="180"/>
      <c r="AF4" s="180"/>
      <c r="AG4" s="180"/>
      <c r="AH4" s="180"/>
      <c r="AI4" s="180"/>
      <c r="AJ4" s="184"/>
      <c r="AK4" s="180"/>
      <c r="AL4" s="180"/>
      <c r="AM4" s="180"/>
      <c r="AN4" s="180"/>
      <c r="AO4" s="180"/>
      <c r="AP4" s="180"/>
      <c r="AQ4" s="184"/>
      <c r="AR4" s="180"/>
      <c r="AS4" s="180"/>
      <c r="AT4" s="180"/>
      <c r="AU4" s="180"/>
      <c r="AV4" s="180"/>
      <c r="AW4" s="180"/>
      <c r="AX4" s="184"/>
      <c r="AY4" s="180"/>
      <c r="AZ4" s="180"/>
      <c r="BA4" s="180"/>
      <c r="BB4" s="180"/>
      <c r="BC4" s="180"/>
      <c r="BD4" s="180"/>
      <c r="BE4" s="233"/>
      <c r="BF4" s="233"/>
      <c r="BG4" s="233"/>
      <c r="BH4" s="233"/>
      <c r="BI4" s="233"/>
      <c r="BJ4" s="233"/>
      <c r="BK4" s="233"/>
      <c r="BL4" s="233"/>
      <c r="BM4" s="233"/>
      <c r="BN4" s="233"/>
      <c r="BO4" s="233"/>
      <c r="BP4" s="233"/>
      <c r="BQ4" s="233"/>
      <c r="BR4" s="233"/>
      <c r="BS4" s="233"/>
      <c r="BT4" s="233"/>
      <c r="BU4" s="233"/>
      <c r="BV4" s="233"/>
      <c r="BW4" s="233"/>
      <c r="BX4" s="233"/>
      <c r="BY4" s="233"/>
      <c r="BZ4" s="233"/>
      <c r="CA4" s="233"/>
      <c r="CB4" s="233"/>
      <c r="CC4" s="233"/>
      <c r="CD4" s="233"/>
      <c r="CE4" s="233"/>
      <c r="CF4" s="233"/>
      <c r="CG4" s="233"/>
      <c r="CH4" s="233"/>
      <c r="CI4" s="233"/>
      <c r="CJ4" s="233"/>
      <c r="CK4" s="233"/>
      <c r="CL4" s="233"/>
      <c r="CM4" s="233"/>
      <c r="CN4" s="233"/>
      <c r="CO4" s="233"/>
      <c r="CP4" s="233"/>
      <c r="CQ4" s="233"/>
      <c r="CR4" s="233"/>
      <c r="CS4" s="233"/>
      <c r="CT4" s="233"/>
      <c r="CU4" s="233"/>
      <c r="CV4" s="233"/>
      <c r="CW4" s="233"/>
      <c r="CX4" s="233"/>
      <c r="CY4" s="233"/>
      <c r="CZ4" s="233"/>
      <c r="DA4" s="233"/>
      <c r="DB4" s="233"/>
      <c r="DC4" s="233"/>
      <c r="DD4" s="233"/>
      <c r="DE4" s="233"/>
      <c r="DF4" s="233"/>
      <c r="DG4" s="233"/>
      <c r="DH4" s="233"/>
      <c r="DI4" s="233"/>
      <c r="DJ4" s="233"/>
      <c r="DK4" s="233"/>
      <c r="DL4" s="233"/>
      <c r="DM4" s="233"/>
      <c r="DN4" s="233"/>
      <c r="DO4" s="233"/>
      <c r="DP4" s="233"/>
      <c r="DQ4" s="233"/>
      <c r="DR4" s="233"/>
      <c r="DS4" s="233"/>
      <c r="DT4" s="233"/>
      <c r="DU4" s="233"/>
      <c r="DV4" s="233"/>
      <c r="DW4" s="233"/>
      <c r="DX4" s="233"/>
      <c r="DY4" s="233"/>
      <c r="DZ4" s="233"/>
      <c r="EA4" s="233"/>
      <c r="EB4" s="233"/>
      <c r="EC4" s="233"/>
      <c r="ED4" s="233"/>
      <c r="EE4" s="233"/>
      <c r="EF4" s="233"/>
      <c r="EG4" s="233"/>
      <c r="EH4" s="233"/>
      <c r="EI4" s="233"/>
      <c r="EJ4" s="233"/>
      <c r="EK4" s="233"/>
      <c r="EL4" s="233"/>
      <c r="EM4" s="233"/>
      <c r="EN4" s="233"/>
      <c r="EO4" s="233"/>
      <c r="EP4" s="233"/>
      <c r="EQ4" s="233"/>
      <c r="ER4" s="233"/>
      <c r="ES4" s="233"/>
      <c r="ET4" s="233"/>
      <c r="EU4" s="233"/>
      <c r="EV4" s="233"/>
      <c r="EW4" s="233"/>
      <c r="EX4" s="233"/>
      <c r="EY4" s="233"/>
      <c r="EZ4" s="233"/>
      <c r="FA4" s="233"/>
      <c r="FB4" s="233"/>
      <c r="FC4" s="233"/>
      <c r="FD4" s="233"/>
      <c r="FE4" s="233"/>
      <c r="FF4" s="180"/>
      <c r="FG4" s="180"/>
      <c r="FH4" s="180"/>
      <c r="FI4" s="180"/>
      <c r="FJ4" s="180"/>
      <c r="FK4" s="180"/>
      <c r="FL4" s="180"/>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row>
    <row r="5" spans="1:1041" s="4" customFormat="1" ht="15.6" customHeight="1" x14ac:dyDescent="0.2">
      <c r="A5" s="224" t="s">
        <v>1</v>
      </c>
      <c r="B5" s="226" t="s">
        <v>180</v>
      </c>
      <c r="C5" s="227"/>
      <c r="D5" s="227"/>
      <c r="E5" s="227"/>
      <c r="F5" s="227"/>
      <c r="G5" s="228"/>
      <c r="H5" s="229" t="s">
        <v>205</v>
      </c>
      <c r="I5" s="230"/>
      <c r="J5" s="230"/>
      <c r="K5" s="230"/>
      <c r="L5" s="230"/>
      <c r="M5" s="230"/>
      <c r="N5" s="231"/>
      <c r="O5" s="229" t="s">
        <v>197</v>
      </c>
      <c r="P5" s="230"/>
      <c r="Q5" s="230"/>
      <c r="R5" s="230"/>
      <c r="S5" s="230"/>
      <c r="T5" s="230"/>
      <c r="U5" s="231"/>
      <c r="V5" s="229" t="s">
        <v>198</v>
      </c>
      <c r="W5" s="230"/>
      <c r="X5" s="230"/>
      <c r="Y5" s="230"/>
      <c r="Z5" s="230"/>
      <c r="AA5" s="230"/>
      <c r="AB5" s="231"/>
      <c r="AC5" s="229" t="s">
        <v>167</v>
      </c>
      <c r="AD5" s="230"/>
      <c r="AE5" s="230"/>
      <c r="AF5" s="230"/>
      <c r="AG5" s="230"/>
      <c r="AH5" s="230"/>
      <c r="AI5" s="231"/>
      <c r="AJ5" s="229" t="s">
        <v>154</v>
      </c>
      <c r="AK5" s="230"/>
      <c r="AL5" s="230"/>
      <c r="AM5" s="230"/>
      <c r="AN5" s="230"/>
      <c r="AO5" s="230"/>
      <c r="AP5" s="231"/>
      <c r="AQ5" s="229" t="s">
        <v>141</v>
      </c>
      <c r="AR5" s="230"/>
      <c r="AS5" s="230"/>
      <c r="AT5" s="230"/>
      <c r="AU5" s="230"/>
      <c r="AV5" s="230"/>
      <c r="AW5" s="231"/>
      <c r="AX5" s="229" t="s">
        <v>126</v>
      </c>
      <c r="AY5" s="230"/>
      <c r="AZ5" s="230"/>
      <c r="BA5" s="230"/>
      <c r="BB5" s="230"/>
      <c r="BC5" s="230"/>
      <c r="BD5" s="231"/>
      <c r="BE5" s="229" t="s">
        <v>112</v>
      </c>
      <c r="BF5" s="230"/>
      <c r="BG5" s="230"/>
      <c r="BH5" s="230"/>
      <c r="BI5" s="230"/>
      <c r="BJ5" s="230"/>
      <c r="BK5" s="231"/>
      <c r="BL5" s="229" t="s">
        <v>80</v>
      </c>
      <c r="BM5" s="230"/>
      <c r="BN5" s="230"/>
      <c r="BO5" s="230"/>
      <c r="BP5" s="230"/>
      <c r="BQ5" s="230"/>
      <c r="BR5" s="231"/>
      <c r="BS5" s="229" t="s">
        <v>93</v>
      </c>
      <c r="BT5" s="230"/>
      <c r="BU5" s="230"/>
      <c r="BV5" s="230"/>
      <c r="BW5" s="230"/>
      <c r="BX5" s="230"/>
      <c r="BY5" s="230"/>
      <c r="BZ5" s="229" t="s">
        <v>92</v>
      </c>
      <c r="CA5" s="230"/>
      <c r="CB5" s="230"/>
      <c r="CC5" s="230"/>
      <c r="CD5" s="230"/>
      <c r="CE5" s="230"/>
      <c r="CF5" s="231"/>
      <c r="CG5" s="230" t="s">
        <v>175</v>
      </c>
      <c r="CH5" s="230"/>
      <c r="CI5" s="230"/>
      <c r="CJ5" s="230"/>
      <c r="CK5" s="230"/>
      <c r="CL5" s="230"/>
      <c r="CM5" s="231"/>
      <c r="CN5" s="229" t="s">
        <v>91</v>
      </c>
      <c r="CO5" s="230"/>
      <c r="CP5" s="230"/>
      <c r="CQ5" s="230"/>
      <c r="CR5" s="230"/>
      <c r="CS5" s="230"/>
      <c r="CT5" s="231"/>
      <c r="CU5" s="229" t="s">
        <v>90</v>
      </c>
      <c r="CV5" s="230"/>
      <c r="CW5" s="230"/>
      <c r="CX5" s="230"/>
      <c r="CY5" s="230"/>
      <c r="CZ5" s="230"/>
      <c r="DA5" s="231"/>
      <c r="DB5" s="229" t="s">
        <v>89</v>
      </c>
      <c r="DC5" s="230"/>
      <c r="DD5" s="230"/>
      <c r="DE5" s="230"/>
      <c r="DF5" s="230"/>
      <c r="DG5" s="230"/>
      <c r="DH5" s="231"/>
      <c r="DI5" s="229" t="s">
        <v>88</v>
      </c>
      <c r="DJ5" s="230"/>
      <c r="DK5" s="230"/>
      <c r="DL5" s="230"/>
      <c r="DM5" s="230"/>
      <c r="DN5" s="230"/>
      <c r="DO5" s="231"/>
      <c r="DP5" s="229" t="s">
        <v>87</v>
      </c>
      <c r="DQ5" s="230"/>
      <c r="DR5" s="230"/>
      <c r="DS5" s="230"/>
      <c r="DT5" s="230"/>
      <c r="DU5" s="230"/>
      <c r="DV5" s="231"/>
      <c r="DW5" s="229" t="s">
        <v>86</v>
      </c>
      <c r="DX5" s="230"/>
      <c r="DY5" s="230"/>
      <c r="DZ5" s="230"/>
      <c r="EA5" s="230"/>
      <c r="EB5" s="230"/>
      <c r="EC5" s="231"/>
      <c r="ED5" s="229" t="s">
        <v>84</v>
      </c>
      <c r="EE5" s="230"/>
      <c r="EF5" s="230"/>
      <c r="EG5" s="230"/>
      <c r="EH5" s="230"/>
      <c r="EI5" s="230"/>
      <c r="EJ5" s="231"/>
      <c r="EK5" s="230" t="s">
        <v>85</v>
      </c>
      <c r="EL5" s="230"/>
      <c r="EM5" s="230"/>
      <c r="EN5" s="230"/>
      <c r="EO5" s="230"/>
      <c r="EP5" s="230"/>
      <c r="EQ5" s="230"/>
      <c r="ER5" s="229" t="s">
        <v>83</v>
      </c>
      <c r="ES5" s="230"/>
      <c r="ET5" s="230"/>
      <c r="EU5" s="230"/>
      <c r="EV5" s="230"/>
      <c r="EW5" s="230"/>
      <c r="EX5" s="231"/>
      <c r="EY5" s="229" t="s">
        <v>82</v>
      </c>
      <c r="EZ5" s="230"/>
      <c r="FA5" s="230"/>
      <c r="FB5" s="230"/>
      <c r="FC5" s="230"/>
      <c r="FD5" s="230"/>
      <c r="FE5" s="231"/>
      <c r="FF5" s="229" t="s">
        <v>81</v>
      </c>
      <c r="FG5" s="230"/>
      <c r="FH5" s="230"/>
      <c r="FI5" s="230"/>
      <c r="FJ5" s="230"/>
      <c r="FK5" s="230"/>
      <c r="FL5" s="231"/>
    </row>
    <row r="6" spans="1:1041" s="6" customFormat="1" ht="12.75" x14ac:dyDescent="0.2">
      <c r="A6" s="225"/>
      <c r="B6" s="42" t="s">
        <v>19</v>
      </c>
      <c r="C6" s="49" t="s">
        <v>3</v>
      </c>
      <c r="D6" s="43" t="s">
        <v>20</v>
      </c>
      <c r="E6" s="49" t="s">
        <v>3</v>
      </c>
      <c r="F6" s="50" t="s">
        <v>5</v>
      </c>
      <c r="G6" s="51" t="s">
        <v>3</v>
      </c>
      <c r="H6" s="108" t="s">
        <v>2</v>
      </c>
      <c r="I6" s="53" t="s">
        <v>3</v>
      </c>
      <c r="J6" s="52" t="s">
        <v>4</v>
      </c>
      <c r="K6" s="53" t="s">
        <v>3</v>
      </c>
      <c r="L6" s="52" t="s">
        <v>6</v>
      </c>
      <c r="M6" s="52" t="s">
        <v>5</v>
      </c>
      <c r="N6" s="54" t="s">
        <v>3</v>
      </c>
      <c r="O6" s="108" t="s">
        <v>2</v>
      </c>
      <c r="P6" s="53" t="s">
        <v>3</v>
      </c>
      <c r="Q6" s="52" t="s">
        <v>4</v>
      </c>
      <c r="R6" s="53" t="s">
        <v>3</v>
      </c>
      <c r="S6" s="52" t="s">
        <v>6</v>
      </c>
      <c r="T6" s="52" t="s">
        <v>5</v>
      </c>
      <c r="U6" s="54" t="s">
        <v>3</v>
      </c>
      <c r="V6" s="108" t="s">
        <v>2</v>
      </c>
      <c r="W6" s="53" t="s">
        <v>3</v>
      </c>
      <c r="X6" s="52" t="s">
        <v>4</v>
      </c>
      <c r="Y6" s="53" t="s">
        <v>3</v>
      </c>
      <c r="Z6" s="52" t="s">
        <v>6</v>
      </c>
      <c r="AA6" s="52" t="s">
        <v>5</v>
      </c>
      <c r="AB6" s="54" t="s">
        <v>3</v>
      </c>
      <c r="AC6" s="108" t="s">
        <v>2</v>
      </c>
      <c r="AD6" s="53" t="s">
        <v>3</v>
      </c>
      <c r="AE6" s="52" t="s">
        <v>4</v>
      </c>
      <c r="AF6" s="53" t="s">
        <v>3</v>
      </c>
      <c r="AG6" s="52" t="s">
        <v>6</v>
      </c>
      <c r="AH6" s="52" t="s">
        <v>5</v>
      </c>
      <c r="AI6" s="54" t="s">
        <v>3</v>
      </c>
      <c r="AJ6" s="108" t="s">
        <v>2</v>
      </c>
      <c r="AK6" s="53" t="s">
        <v>3</v>
      </c>
      <c r="AL6" s="52" t="s">
        <v>4</v>
      </c>
      <c r="AM6" s="53" t="s">
        <v>3</v>
      </c>
      <c r="AN6" s="52" t="s">
        <v>6</v>
      </c>
      <c r="AO6" s="52" t="s">
        <v>5</v>
      </c>
      <c r="AP6" s="54" t="s">
        <v>3</v>
      </c>
      <c r="AQ6" s="108" t="s">
        <v>2</v>
      </c>
      <c r="AR6" s="53" t="s">
        <v>3</v>
      </c>
      <c r="AS6" s="52" t="s">
        <v>4</v>
      </c>
      <c r="AT6" s="53" t="s">
        <v>3</v>
      </c>
      <c r="AU6" s="52" t="s">
        <v>6</v>
      </c>
      <c r="AV6" s="52" t="s">
        <v>5</v>
      </c>
      <c r="AW6" s="54" t="s">
        <v>3</v>
      </c>
      <c r="AX6" s="108" t="s">
        <v>2</v>
      </c>
      <c r="AY6" s="53" t="s">
        <v>3</v>
      </c>
      <c r="AZ6" s="52" t="s">
        <v>4</v>
      </c>
      <c r="BA6" s="53" t="s">
        <v>3</v>
      </c>
      <c r="BB6" s="52" t="s">
        <v>6</v>
      </c>
      <c r="BC6" s="52" t="s">
        <v>5</v>
      </c>
      <c r="BD6" s="54" t="s">
        <v>3</v>
      </c>
      <c r="BE6" s="108" t="s">
        <v>2</v>
      </c>
      <c r="BF6" s="53" t="s">
        <v>3</v>
      </c>
      <c r="BG6" s="52" t="s">
        <v>4</v>
      </c>
      <c r="BH6" s="53" t="s">
        <v>3</v>
      </c>
      <c r="BI6" s="52" t="s">
        <v>6</v>
      </c>
      <c r="BJ6" s="52" t="s">
        <v>5</v>
      </c>
      <c r="BK6" s="54" t="s">
        <v>3</v>
      </c>
      <c r="BL6" s="108" t="s">
        <v>2</v>
      </c>
      <c r="BM6" s="53" t="s">
        <v>3</v>
      </c>
      <c r="BN6" s="52" t="s">
        <v>4</v>
      </c>
      <c r="BO6" s="53" t="s">
        <v>3</v>
      </c>
      <c r="BP6" s="52" t="s">
        <v>6</v>
      </c>
      <c r="BQ6" s="52" t="s">
        <v>5</v>
      </c>
      <c r="BR6" s="54" t="s">
        <v>3</v>
      </c>
      <c r="BS6" s="108" t="s">
        <v>2</v>
      </c>
      <c r="BT6" s="53" t="s">
        <v>3</v>
      </c>
      <c r="BU6" s="52" t="s">
        <v>4</v>
      </c>
      <c r="BV6" s="53" t="s">
        <v>3</v>
      </c>
      <c r="BW6" s="52" t="s">
        <v>6</v>
      </c>
      <c r="BX6" s="52" t="s">
        <v>5</v>
      </c>
      <c r="BY6" s="53" t="s">
        <v>3</v>
      </c>
      <c r="BZ6" s="108" t="s">
        <v>2</v>
      </c>
      <c r="CA6" s="53" t="s">
        <v>3</v>
      </c>
      <c r="CB6" s="52" t="s">
        <v>4</v>
      </c>
      <c r="CC6" s="53" t="s">
        <v>3</v>
      </c>
      <c r="CD6" s="52" t="s">
        <v>6</v>
      </c>
      <c r="CE6" s="52" t="s">
        <v>5</v>
      </c>
      <c r="CF6" s="54" t="s">
        <v>3</v>
      </c>
      <c r="CG6" s="52" t="s">
        <v>2</v>
      </c>
      <c r="CH6" s="53" t="s">
        <v>3</v>
      </c>
      <c r="CI6" s="52" t="s">
        <v>4</v>
      </c>
      <c r="CJ6" s="53" t="s">
        <v>3</v>
      </c>
      <c r="CK6" s="52" t="s">
        <v>6</v>
      </c>
      <c r="CL6" s="52" t="s">
        <v>5</v>
      </c>
      <c r="CM6" s="54" t="s">
        <v>3</v>
      </c>
      <c r="CN6" s="52" t="s">
        <v>2</v>
      </c>
      <c r="CO6" s="53" t="s">
        <v>3</v>
      </c>
      <c r="CP6" s="52" t="s">
        <v>4</v>
      </c>
      <c r="CQ6" s="53" t="s">
        <v>3</v>
      </c>
      <c r="CR6" s="52" t="s">
        <v>6</v>
      </c>
      <c r="CS6" s="52" t="s">
        <v>5</v>
      </c>
      <c r="CT6" s="54" t="s">
        <v>3</v>
      </c>
      <c r="CU6" s="52" t="s">
        <v>2</v>
      </c>
      <c r="CV6" s="53" t="s">
        <v>3</v>
      </c>
      <c r="CW6" s="52" t="s">
        <v>4</v>
      </c>
      <c r="CX6" s="53" t="s">
        <v>3</v>
      </c>
      <c r="CY6" s="52" t="s">
        <v>6</v>
      </c>
      <c r="CZ6" s="52" t="s">
        <v>5</v>
      </c>
      <c r="DA6" s="54" t="s">
        <v>3</v>
      </c>
      <c r="DB6" s="52" t="s">
        <v>2</v>
      </c>
      <c r="DC6" s="53" t="s">
        <v>3</v>
      </c>
      <c r="DD6" s="52" t="s">
        <v>4</v>
      </c>
      <c r="DE6" s="53" t="s">
        <v>3</v>
      </c>
      <c r="DF6" s="52" t="s">
        <v>6</v>
      </c>
      <c r="DG6" s="52" t="s">
        <v>5</v>
      </c>
      <c r="DH6" s="54" t="s">
        <v>3</v>
      </c>
      <c r="DI6" s="52" t="s">
        <v>2</v>
      </c>
      <c r="DJ6" s="53" t="s">
        <v>3</v>
      </c>
      <c r="DK6" s="52" t="s">
        <v>4</v>
      </c>
      <c r="DL6" s="53" t="s">
        <v>3</v>
      </c>
      <c r="DM6" s="52" t="s">
        <v>6</v>
      </c>
      <c r="DN6" s="52" t="s">
        <v>5</v>
      </c>
      <c r="DO6" s="54" t="s">
        <v>3</v>
      </c>
      <c r="DP6" s="52" t="s">
        <v>2</v>
      </c>
      <c r="DQ6" s="53" t="s">
        <v>3</v>
      </c>
      <c r="DR6" s="52" t="s">
        <v>4</v>
      </c>
      <c r="DS6" s="53" t="s">
        <v>3</v>
      </c>
      <c r="DT6" s="52" t="s">
        <v>6</v>
      </c>
      <c r="DU6" s="52" t="s">
        <v>5</v>
      </c>
      <c r="DV6" s="54" t="s">
        <v>3</v>
      </c>
      <c r="DW6" s="52" t="s">
        <v>2</v>
      </c>
      <c r="DX6" s="53" t="s">
        <v>3</v>
      </c>
      <c r="DY6" s="52" t="s">
        <v>4</v>
      </c>
      <c r="DZ6" s="53" t="s">
        <v>3</v>
      </c>
      <c r="EA6" s="52" t="s">
        <v>6</v>
      </c>
      <c r="EB6" s="52" t="s">
        <v>5</v>
      </c>
      <c r="EC6" s="54" t="s">
        <v>3</v>
      </c>
      <c r="ED6" s="108" t="s">
        <v>2</v>
      </c>
      <c r="EE6" s="53" t="s">
        <v>3</v>
      </c>
      <c r="EF6" s="52" t="s">
        <v>4</v>
      </c>
      <c r="EG6" s="53" t="s">
        <v>3</v>
      </c>
      <c r="EH6" s="52" t="s">
        <v>6</v>
      </c>
      <c r="EI6" s="52" t="s">
        <v>5</v>
      </c>
      <c r="EJ6" s="54" t="s">
        <v>3</v>
      </c>
      <c r="EK6" s="52" t="s">
        <v>2</v>
      </c>
      <c r="EL6" s="53" t="s">
        <v>3</v>
      </c>
      <c r="EM6" s="52" t="s">
        <v>4</v>
      </c>
      <c r="EN6" s="53" t="s">
        <v>3</v>
      </c>
      <c r="EO6" s="52" t="s">
        <v>6</v>
      </c>
      <c r="EP6" s="52" t="s">
        <v>5</v>
      </c>
      <c r="EQ6" s="53" t="s">
        <v>3</v>
      </c>
      <c r="ER6" s="108" t="s">
        <v>2</v>
      </c>
      <c r="ES6" s="53" t="s">
        <v>3</v>
      </c>
      <c r="ET6" s="52" t="s">
        <v>4</v>
      </c>
      <c r="EU6" s="53" t="s">
        <v>3</v>
      </c>
      <c r="EV6" s="52" t="s">
        <v>6</v>
      </c>
      <c r="EW6" s="52" t="s">
        <v>5</v>
      </c>
      <c r="EX6" s="54" t="s">
        <v>3</v>
      </c>
      <c r="EY6" s="108" t="s">
        <v>2</v>
      </c>
      <c r="EZ6" s="53" t="s">
        <v>3</v>
      </c>
      <c r="FA6" s="52" t="s">
        <v>4</v>
      </c>
      <c r="FB6" s="53" t="s">
        <v>3</v>
      </c>
      <c r="FC6" s="52" t="s">
        <v>6</v>
      </c>
      <c r="FD6" s="52" t="s">
        <v>5</v>
      </c>
      <c r="FE6" s="54" t="s">
        <v>3</v>
      </c>
      <c r="FF6" s="108" t="s">
        <v>2</v>
      </c>
      <c r="FG6" s="53" t="s">
        <v>3</v>
      </c>
      <c r="FH6" s="52" t="s">
        <v>4</v>
      </c>
      <c r="FI6" s="53" t="s">
        <v>3</v>
      </c>
      <c r="FJ6" s="52" t="s">
        <v>6</v>
      </c>
      <c r="FK6" s="52" t="s">
        <v>5</v>
      </c>
      <c r="FL6" s="54" t="s">
        <v>3</v>
      </c>
    </row>
    <row r="7" spans="1:1041" s="6" customFormat="1" ht="12.75" x14ac:dyDescent="0.2">
      <c r="A7" s="40">
        <v>0</v>
      </c>
      <c r="B7" s="55">
        <v>1968505</v>
      </c>
      <c r="C7" s="56">
        <f>B7/B$19*100</f>
        <v>1.221697473235041</v>
      </c>
      <c r="D7" s="57">
        <v>1879703</v>
      </c>
      <c r="E7" s="56">
        <f>D7/D$19*100</f>
        <v>1.1320869034461261</v>
      </c>
      <c r="F7" s="58">
        <f t="shared" ref="F7:F17" si="0">B7+D7</f>
        <v>3848208</v>
      </c>
      <c r="G7" s="59">
        <f>F7/F$19*100</f>
        <v>1.176219757862575</v>
      </c>
      <c r="H7" s="109">
        <v>5</v>
      </c>
      <c r="I7" s="61">
        <f>H7/H$19*100</f>
        <v>8.1608670105111965E-3</v>
      </c>
      <c r="J7" s="126">
        <v>4</v>
      </c>
      <c r="K7" s="61">
        <f>J7/J$19*100</f>
        <v>7.4808303721713111E-3</v>
      </c>
      <c r="L7" s="60">
        <v>0</v>
      </c>
      <c r="M7" s="106">
        <f>H7+J7+L7</f>
        <v>9</v>
      </c>
      <c r="N7" s="61">
        <f>M7/M$19*100</f>
        <v>7.8439575380431937E-3</v>
      </c>
      <c r="O7" s="109">
        <v>5</v>
      </c>
      <c r="P7" s="61">
        <f>O7/O$19*100</f>
        <v>8.1740751034020502E-3</v>
      </c>
      <c r="Q7" s="126">
        <v>4</v>
      </c>
      <c r="R7" s="61">
        <f>Q7/Q$19*100</f>
        <v>7.4917590650284693E-3</v>
      </c>
      <c r="S7" s="60">
        <v>0</v>
      </c>
      <c r="T7" s="106">
        <f>O7+Q7+S7</f>
        <v>9</v>
      </c>
      <c r="U7" s="61">
        <f>T7/T$19*100</f>
        <v>7.8560766753083509E-3</v>
      </c>
      <c r="V7" s="109">
        <v>5</v>
      </c>
      <c r="W7" s="61">
        <f>V7/V$19*100</f>
        <v>8.2243605559667744E-3</v>
      </c>
      <c r="X7" s="126">
        <v>4</v>
      </c>
      <c r="Y7" s="61">
        <f>X7/X$19*100</f>
        <v>7.5438960451124984E-3</v>
      </c>
      <c r="Z7" s="60">
        <v>0</v>
      </c>
      <c r="AA7" s="106">
        <f>V7+X7+Z7</f>
        <v>9</v>
      </c>
      <c r="AB7" s="61">
        <f>AA7/AA$19*100</f>
        <v>7.907360874378393E-3</v>
      </c>
      <c r="AC7" s="109">
        <v>5</v>
      </c>
      <c r="AD7" s="61">
        <f>AC7/AC$19*100</f>
        <v>8.3829323497359373E-3</v>
      </c>
      <c r="AE7" s="126">
        <v>4</v>
      </c>
      <c r="AF7" s="61">
        <f>AE7/AE$19*100</f>
        <v>7.7092086497321053E-3</v>
      </c>
      <c r="AG7" s="60">
        <v>0</v>
      </c>
      <c r="AH7" s="106">
        <f>AC7+AE7+AG7</f>
        <v>9</v>
      </c>
      <c r="AI7" s="61">
        <f>AH7/AH$19*100</f>
        <v>8.0695053393226995E-3</v>
      </c>
      <c r="AJ7" s="109">
        <v>5</v>
      </c>
      <c r="AK7" s="61">
        <f>AJ7/AJ$19*100</f>
        <v>8.6409511959076452E-3</v>
      </c>
      <c r="AL7" s="126">
        <v>4</v>
      </c>
      <c r="AM7" s="61">
        <f>AL7/AL$19*100</f>
        <v>7.962734402993988E-3</v>
      </c>
      <c r="AN7" s="60">
        <v>0</v>
      </c>
      <c r="AO7" s="106">
        <f>AJ7+AL7+AN7</f>
        <v>9</v>
      </c>
      <c r="AP7" s="61">
        <f>AO7/AO$19*100</f>
        <v>8.3257784602860357E-3</v>
      </c>
      <c r="AQ7" s="109">
        <v>4</v>
      </c>
      <c r="AR7" s="61">
        <f>AQ7/AQ$19*100</f>
        <v>7.1926922246997047E-3</v>
      </c>
      <c r="AS7" s="126">
        <v>4</v>
      </c>
      <c r="AT7" s="61">
        <f>AS7/AS$19*100</f>
        <v>8.325874737214578E-3</v>
      </c>
      <c r="AU7" s="60">
        <v>0</v>
      </c>
      <c r="AV7" s="106">
        <f>AQ7+AS7+AU7</f>
        <v>8</v>
      </c>
      <c r="AW7" s="61">
        <f>AV7/AV$19*100</f>
        <v>7.717910375765762E-3</v>
      </c>
      <c r="AX7" s="109">
        <v>4</v>
      </c>
      <c r="AY7" s="61">
        <f>AX7/AX$19*100</f>
        <v>7.5911411382916134E-3</v>
      </c>
      <c r="AZ7" s="126">
        <v>4</v>
      </c>
      <c r="BA7" s="61">
        <f>AZ7/AZ$19*100</f>
        <v>8.8487744447394035E-3</v>
      </c>
      <c r="BB7" s="60">
        <v>0</v>
      </c>
      <c r="BC7" s="106">
        <f>AX7+AZ7+BB7</f>
        <v>8</v>
      </c>
      <c r="BD7" s="61">
        <f>BC7/BC$19*100</f>
        <v>8.1718540915451943E-3</v>
      </c>
      <c r="BE7" s="109">
        <v>4</v>
      </c>
      <c r="BF7" s="61">
        <f>BE7/BE$19*100</f>
        <v>8.1297508231372717E-3</v>
      </c>
      <c r="BG7" s="126">
        <v>4</v>
      </c>
      <c r="BH7" s="61">
        <f>BG7/BG$19*100</f>
        <v>9.5618291779217372E-3</v>
      </c>
      <c r="BI7" s="60">
        <v>0</v>
      </c>
      <c r="BJ7" s="106">
        <f>BE7+BG7+BI7</f>
        <v>8</v>
      </c>
      <c r="BK7" s="61">
        <f>BJ7/BJ$19*100</f>
        <v>8.7878288570330098E-3</v>
      </c>
      <c r="BL7" s="109">
        <v>4</v>
      </c>
      <c r="BM7" s="61">
        <f>BL7/BL$19*100</f>
        <v>8.9118616879066033E-3</v>
      </c>
      <c r="BN7" s="126">
        <v>3</v>
      </c>
      <c r="BO7" s="61">
        <f>BN7/BN$19*100</f>
        <v>8.0508815715320831E-3</v>
      </c>
      <c r="BP7" s="60">
        <v>0</v>
      </c>
      <c r="BQ7" s="106">
        <f>BL7+BN7+BP7</f>
        <v>7</v>
      </c>
      <c r="BR7" s="61">
        <f>BQ7/BQ$19*100</f>
        <v>8.5213093600496666E-3</v>
      </c>
      <c r="BS7" s="109">
        <v>3</v>
      </c>
      <c r="BT7" s="61">
        <f>BS7/BS$19*100</f>
        <v>7.6345591042117321E-3</v>
      </c>
      <c r="BU7" s="126">
        <v>2</v>
      </c>
      <c r="BV7" s="61">
        <f>BU7/BU$19*100</f>
        <v>6.2509767151117364E-3</v>
      </c>
      <c r="BW7" s="60">
        <v>0</v>
      </c>
      <c r="BX7" s="106">
        <f>BS7+BU7+BW7</f>
        <v>5</v>
      </c>
      <c r="BY7" s="61">
        <f>BX7/BX$19*100</f>
        <v>7.0136063964090336E-3</v>
      </c>
      <c r="BZ7" s="109">
        <v>3</v>
      </c>
      <c r="CA7" s="61">
        <f>BZ7/BZ$19*100</f>
        <v>9.0249992479167294E-3</v>
      </c>
      <c r="CB7" s="60">
        <v>2</v>
      </c>
      <c r="CC7" s="61">
        <f>CB7/CB$19*100</f>
        <v>7.6057195010648003E-3</v>
      </c>
      <c r="CD7" s="60">
        <v>0</v>
      </c>
      <c r="CE7" s="106">
        <f>BZ7+CB7+CD7</f>
        <v>5</v>
      </c>
      <c r="CF7" s="61">
        <f>CE7/CE$19*100</f>
        <v>8.3981389724037143E-3</v>
      </c>
      <c r="CG7" s="109">
        <v>2</v>
      </c>
      <c r="CH7" s="61">
        <f>CG7/CG$19*100</f>
        <v>7.7480339363886408E-3</v>
      </c>
      <c r="CI7" s="60">
        <v>1</v>
      </c>
      <c r="CJ7" s="61">
        <f>CI7/CI$19*100</f>
        <v>5.1135201472693806E-3</v>
      </c>
      <c r="CK7" s="60">
        <v>0</v>
      </c>
      <c r="CL7" s="106">
        <f>CG7+CI7+CK7</f>
        <v>3</v>
      </c>
      <c r="CM7" s="61">
        <f>CL7/CL$19*100</f>
        <v>6.6124446207763005E-3</v>
      </c>
      <c r="CN7" s="109">
        <v>2</v>
      </c>
      <c r="CO7" s="61">
        <f>CN7/CN$19*100</f>
        <v>1.1821728336682824E-2</v>
      </c>
      <c r="CP7" s="60">
        <v>1</v>
      </c>
      <c r="CQ7" s="61">
        <f>CP7/CP$19*100</f>
        <v>8.2939371319565407E-3</v>
      </c>
      <c r="CR7" s="60">
        <v>0</v>
      </c>
      <c r="CS7" s="106">
        <f>CN7+CP7+CR7</f>
        <v>3</v>
      </c>
      <c r="CT7" s="61">
        <f>CS7/CS$19*100</f>
        <v>1.0353753235547887E-2</v>
      </c>
      <c r="CU7" s="109">
        <v>2</v>
      </c>
      <c r="CV7" s="61">
        <f>CU7/CU$19*100</f>
        <v>2.5128785023244126E-2</v>
      </c>
      <c r="CW7" s="60">
        <v>0</v>
      </c>
      <c r="CX7" s="61">
        <f>CW7/CW$19*100</f>
        <v>0</v>
      </c>
      <c r="CY7" s="60">
        <v>0</v>
      </c>
      <c r="CZ7" s="106">
        <f>CU7+CW7+CY7</f>
        <v>2</v>
      </c>
      <c r="DA7" s="61">
        <f>CZ7/CZ$19*100</f>
        <v>1.5104599350502228E-2</v>
      </c>
      <c r="DB7" s="109">
        <v>1</v>
      </c>
      <c r="DC7" s="61">
        <f>DB7/DB$19*100</f>
        <v>4.4523597506678537E-2</v>
      </c>
      <c r="DD7" s="60">
        <v>0</v>
      </c>
      <c r="DE7" s="61">
        <f t="shared" ref="DE7:DE17" si="1">DD7/DD$19*100</f>
        <v>0</v>
      </c>
      <c r="DF7" s="60">
        <v>0</v>
      </c>
      <c r="DG7" s="106">
        <f>DB7+DD7+DF7</f>
        <v>1</v>
      </c>
      <c r="DH7" s="61">
        <f>DG7/DG$19*100</f>
        <v>2.6939655172413791E-2</v>
      </c>
      <c r="DI7" s="109">
        <v>0</v>
      </c>
      <c r="DJ7" s="61">
        <f>DI7/DI$19*100</f>
        <v>0</v>
      </c>
      <c r="DK7" s="60">
        <v>0</v>
      </c>
      <c r="DL7" s="61">
        <f>DK7/DK$19*100</f>
        <v>0</v>
      </c>
      <c r="DM7" s="60">
        <v>0</v>
      </c>
      <c r="DN7" s="106">
        <f>DI7+DK7+DM7</f>
        <v>0</v>
      </c>
      <c r="DO7" s="61">
        <f>DN7/DN$19*100</f>
        <v>0</v>
      </c>
      <c r="DP7" s="109">
        <v>0</v>
      </c>
      <c r="DQ7" s="61">
        <f>DP7/DP$19*100</f>
        <v>0</v>
      </c>
      <c r="DR7" s="60">
        <v>0</v>
      </c>
      <c r="DS7" s="61">
        <f>DR7/DR$19*100</f>
        <v>0</v>
      </c>
      <c r="DT7" s="60">
        <v>0</v>
      </c>
      <c r="DU7" s="106">
        <f>DP7+DR7+DT7</f>
        <v>0</v>
      </c>
      <c r="DV7" s="61">
        <f>DU7/DU$19*100</f>
        <v>0</v>
      </c>
      <c r="DW7" s="109">
        <v>0</v>
      </c>
      <c r="DX7" s="61">
        <f>DW7/DW$19*100</f>
        <v>0</v>
      </c>
      <c r="DY7" s="60">
        <v>0</v>
      </c>
      <c r="DZ7" s="61">
        <f>DY7/DY$19*100</f>
        <v>0</v>
      </c>
      <c r="EA7" s="60">
        <v>0</v>
      </c>
      <c r="EB7" s="106">
        <f>DW7+DY7+EA7</f>
        <v>0</v>
      </c>
      <c r="EC7" s="61">
        <f>EB7/EB$19*100</f>
        <v>0</v>
      </c>
      <c r="ED7" s="109">
        <v>0</v>
      </c>
      <c r="EE7" s="61">
        <f>ED7/ED$19*100</f>
        <v>0</v>
      </c>
      <c r="EF7" s="60">
        <v>0</v>
      </c>
      <c r="EG7" s="61">
        <f>EF7/EF$19*100</f>
        <v>0</v>
      </c>
      <c r="EH7" s="60">
        <v>0</v>
      </c>
      <c r="EI7" s="106">
        <f>ED7+EF7+EH7</f>
        <v>0</v>
      </c>
      <c r="EJ7" s="61">
        <f>EI7/EI$19*100</f>
        <v>0</v>
      </c>
      <c r="EK7" s="109">
        <v>0</v>
      </c>
      <c r="EL7" s="61">
        <f>EK7/EK$19*100</f>
        <v>0</v>
      </c>
      <c r="EM7" s="60">
        <v>0</v>
      </c>
      <c r="EN7" s="61">
        <f>EM7/EM$19*100</f>
        <v>0</v>
      </c>
      <c r="EO7" s="60">
        <v>0</v>
      </c>
      <c r="EP7" s="106">
        <f>EK7+EM7+EO7</f>
        <v>0</v>
      </c>
      <c r="EQ7" s="61">
        <f>EP7/EP$19*100</f>
        <v>0</v>
      </c>
      <c r="ER7" s="109">
        <v>0</v>
      </c>
      <c r="ES7" s="177">
        <v>0</v>
      </c>
      <c r="ET7" s="60">
        <v>0</v>
      </c>
      <c r="EU7" s="61">
        <f>ET7/ET$19*100</f>
        <v>0</v>
      </c>
      <c r="EV7" s="60">
        <v>0</v>
      </c>
      <c r="EW7" s="106">
        <f>ER7+ET7+EV7</f>
        <v>0</v>
      </c>
      <c r="EX7" s="61">
        <f>EW7/EW$19*100</f>
        <v>0</v>
      </c>
      <c r="EY7" s="109">
        <v>0</v>
      </c>
      <c r="EZ7" s="177">
        <v>0</v>
      </c>
      <c r="FA7" s="60">
        <v>0</v>
      </c>
      <c r="FB7" s="61">
        <f>FA7/FA$19*100</f>
        <v>0</v>
      </c>
      <c r="FC7" s="60">
        <v>0</v>
      </c>
      <c r="FD7" s="106">
        <f>EY7+FA7+FC7</f>
        <v>0</v>
      </c>
      <c r="FE7" s="61">
        <f>FD7/FD$19*100</f>
        <v>0</v>
      </c>
      <c r="FF7" s="176">
        <v>0</v>
      </c>
      <c r="FG7" s="177">
        <v>0</v>
      </c>
      <c r="FH7" s="126">
        <v>0</v>
      </c>
      <c r="FI7" s="177">
        <v>0</v>
      </c>
      <c r="FJ7" s="126">
        <v>0</v>
      </c>
      <c r="FK7" s="106">
        <f>FF7+FH7+FJ7</f>
        <v>0</v>
      </c>
      <c r="FL7" s="178">
        <v>0</v>
      </c>
    </row>
    <row r="8" spans="1:1041" s="6" customFormat="1" ht="12.75" x14ac:dyDescent="0.2">
      <c r="A8" s="40" t="s">
        <v>9</v>
      </c>
      <c r="B8" s="55">
        <v>8163697</v>
      </c>
      <c r="C8" s="56">
        <f t="shared" ref="C8:E17" si="2">B8/B$19*100</f>
        <v>5.0665698066077987</v>
      </c>
      <c r="D8" s="57">
        <v>7798370</v>
      </c>
      <c r="E8" s="56">
        <f t="shared" si="2"/>
        <v>4.6967167394142413</v>
      </c>
      <c r="F8" s="57">
        <f t="shared" si="0"/>
        <v>15962067</v>
      </c>
      <c r="G8" s="59">
        <f t="shared" ref="G8:G17" si="3">F8/F$19*100</f>
        <v>4.8788679254671781</v>
      </c>
      <c r="H8" s="109">
        <v>3</v>
      </c>
      <c r="I8" s="61">
        <f t="shared" ref="I8:I17" si="4">H8/H$19*100</f>
        <v>4.8965202063067179E-3</v>
      </c>
      <c r="J8" s="60">
        <v>4</v>
      </c>
      <c r="K8" s="61">
        <f t="shared" ref="K8:K17" si="5">J8/J$19*100</f>
        <v>7.4808303721713111E-3</v>
      </c>
      <c r="L8" s="60">
        <v>0</v>
      </c>
      <c r="M8" s="106">
        <f>H8+J8+L8</f>
        <v>7</v>
      </c>
      <c r="N8" s="61">
        <f t="shared" ref="N8:N17" si="6">M8/M$19*100</f>
        <v>6.1008558629224848E-3</v>
      </c>
      <c r="O8" s="109">
        <v>3</v>
      </c>
      <c r="P8" s="61">
        <f t="shared" ref="P8:P17" si="7">O8/O$19*100</f>
        <v>4.9044450620412301E-3</v>
      </c>
      <c r="Q8" s="60">
        <v>4</v>
      </c>
      <c r="R8" s="61">
        <f t="shared" ref="R8:R17" si="8">Q8/Q$19*100</f>
        <v>7.4917590650284693E-3</v>
      </c>
      <c r="S8" s="60">
        <v>0</v>
      </c>
      <c r="T8" s="106">
        <f>O8+Q8+S8</f>
        <v>7</v>
      </c>
      <c r="U8" s="61">
        <f t="shared" ref="U8:U17" si="9">T8/T$19*100</f>
        <v>6.1102818585731617E-3</v>
      </c>
      <c r="V8" s="109">
        <v>3</v>
      </c>
      <c r="W8" s="61">
        <f t="shared" ref="W8:W17" si="10">V8/V$19*100</f>
        <v>4.9346163335800639E-3</v>
      </c>
      <c r="X8" s="60">
        <v>3</v>
      </c>
      <c r="Y8" s="61">
        <f t="shared" ref="Y8:Y17" si="11">X8/X$19*100</f>
        <v>5.6579220338343738E-3</v>
      </c>
      <c r="Z8" s="60">
        <v>0</v>
      </c>
      <c r="AA8" s="106">
        <f>V8+X8+Z8</f>
        <v>6</v>
      </c>
      <c r="AB8" s="61">
        <f t="shared" ref="AB8:AB17" si="12">AA8/AA$19*100</f>
        <v>5.2715739162522623E-3</v>
      </c>
      <c r="AC8" s="109">
        <v>3</v>
      </c>
      <c r="AD8" s="61">
        <f t="shared" ref="AD8:AD17" si="13">AC8/AC$19*100</f>
        <v>5.0297594098415626E-3</v>
      </c>
      <c r="AE8" s="60">
        <v>3</v>
      </c>
      <c r="AF8" s="61">
        <f t="shared" ref="AF8:AF17" si="14">AE8/AE$19*100</f>
        <v>5.7819064872990785E-3</v>
      </c>
      <c r="AG8" s="60">
        <v>0</v>
      </c>
      <c r="AH8" s="106">
        <f>AC8+AE8+AG8</f>
        <v>6</v>
      </c>
      <c r="AI8" s="61">
        <f t="shared" ref="AI8:AI17" si="15">AH8/AH$19*100</f>
        <v>5.379670226215133E-3</v>
      </c>
      <c r="AJ8" s="109">
        <v>3</v>
      </c>
      <c r="AK8" s="61">
        <f t="shared" ref="AK8:AK17" si="16">AJ8/AJ$19*100</f>
        <v>5.1845707175445866E-3</v>
      </c>
      <c r="AL8" s="60">
        <v>3</v>
      </c>
      <c r="AM8" s="61">
        <f t="shared" ref="AM8:AM17" si="17">AL8/AL$19*100</f>
        <v>5.972050802245491E-3</v>
      </c>
      <c r="AN8" s="60">
        <v>0</v>
      </c>
      <c r="AO8" s="106">
        <f>AJ8+AL8+AN8</f>
        <v>6</v>
      </c>
      <c r="AP8" s="61">
        <f t="shared" ref="AP8:AP17" si="18">AO8/AO$19*100</f>
        <v>5.5505189735240244E-3</v>
      </c>
      <c r="AQ8" s="109">
        <v>2</v>
      </c>
      <c r="AR8" s="61">
        <f t="shared" ref="AR8:AT17" si="19">AQ8/AQ$19*100</f>
        <v>3.5963461123498523E-3</v>
      </c>
      <c r="AS8" s="60">
        <v>3</v>
      </c>
      <c r="AT8" s="61">
        <f t="shared" si="19"/>
        <v>6.2444060529109344E-3</v>
      </c>
      <c r="AU8" s="60">
        <v>0</v>
      </c>
      <c r="AV8" s="106">
        <f>AQ8+AS8+AU8</f>
        <v>5</v>
      </c>
      <c r="AW8" s="61">
        <f t="shared" ref="AW8:AW17" si="20">AV8/AV$19*100</f>
        <v>4.823693984853601E-3</v>
      </c>
      <c r="AX8" s="109">
        <v>2</v>
      </c>
      <c r="AY8" s="61">
        <f t="shared" ref="AY8:AY17" si="21">AX8/AX$19*100</f>
        <v>3.7955705691458067E-3</v>
      </c>
      <c r="AZ8" s="60">
        <v>2</v>
      </c>
      <c r="BA8" s="61">
        <f t="shared" ref="BA8:BA17" si="22">AZ8/AZ$19*100</f>
        <v>4.4243872223697018E-3</v>
      </c>
      <c r="BB8" s="60">
        <v>0</v>
      </c>
      <c r="BC8" s="106">
        <f>AX8+AZ8+BB8</f>
        <v>4</v>
      </c>
      <c r="BD8" s="61">
        <f t="shared" ref="BD8:BD17" si="23">BC8/BC$19*100</f>
        <v>4.0859270457725971E-3</v>
      </c>
      <c r="BE8" s="109">
        <v>2</v>
      </c>
      <c r="BF8" s="61">
        <f t="shared" ref="BF8" si="24">BE8/BE$19*100</f>
        <v>4.0648754115686359E-3</v>
      </c>
      <c r="BG8" s="60">
        <v>2</v>
      </c>
      <c r="BH8" s="61">
        <f t="shared" ref="BH8" si="25">BG8/BG$19*100</f>
        <v>4.7809145889608686E-3</v>
      </c>
      <c r="BI8" s="60">
        <v>0</v>
      </c>
      <c r="BJ8" s="106">
        <f>BE8+BG8+BI8</f>
        <v>4</v>
      </c>
      <c r="BK8" s="61">
        <f t="shared" ref="BK8:BK17" si="26">BJ8/BJ$19*100</f>
        <v>4.3939144285165049E-3</v>
      </c>
      <c r="BL8" s="109">
        <v>1</v>
      </c>
      <c r="BM8" s="61">
        <f t="shared" ref="BM8" si="27">BL8/BL$19*100</f>
        <v>2.2279654219766508E-3</v>
      </c>
      <c r="BN8" s="60">
        <v>2</v>
      </c>
      <c r="BO8" s="61">
        <f t="shared" ref="BO8" si="28">BN8/BN$19*100</f>
        <v>5.3672543810213882E-3</v>
      </c>
      <c r="BP8" s="60">
        <v>0</v>
      </c>
      <c r="BQ8" s="106">
        <f>BL8+BN8+BP8</f>
        <v>3</v>
      </c>
      <c r="BR8" s="61">
        <f t="shared" ref="BR8:BR17" si="29">BQ8/BQ$19*100</f>
        <v>3.6519897257355715E-3</v>
      </c>
      <c r="BS8" s="109">
        <v>1</v>
      </c>
      <c r="BT8" s="61">
        <f t="shared" ref="BT8" si="30">BS8/BS$19*100</f>
        <v>2.544853034737244E-3</v>
      </c>
      <c r="BU8" s="60">
        <v>1</v>
      </c>
      <c r="BV8" s="61">
        <f t="shared" ref="BV8" si="31">BU8/BU$19*100</f>
        <v>3.1254883575558682E-3</v>
      </c>
      <c r="BW8" s="60">
        <v>0</v>
      </c>
      <c r="BX8" s="106">
        <f>BS8+BU8+BW8</f>
        <v>2</v>
      </c>
      <c r="BY8" s="61">
        <f t="shared" ref="BY8" si="32">BX8/BX$19*100</f>
        <v>2.8054425585636138E-3</v>
      </c>
      <c r="BZ8" s="109">
        <v>1</v>
      </c>
      <c r="CA8" s="61">
        <f t="shared" ref="CA8" si="33">BZ8/BZ$19*100</f>
        <v>3.0083330826389098E-3</v>
      </c>
      <c r="CB8" s="60">
        <v>1</v>
      </c>
      <c r="CC8" s="61">
        <f t="shared" ref="CC8" si="34">CB8/CB$19*100</f>
        <v>3.8028597505324001E-3</v>
      </c>
      <c r="CD8" s="60">
        <v>0</v>
      </c>
      <c r="CE8" s="106">
        <f>BZ8+CB8+CD8</f>
        <v>2</v>
      </c>
      <c r="CF8" s="61">
        <f t="shared" ref="CF8:CF17" si="35">CE8/CE$19*100</f>
        <v>3.3592555889614861E-3</v>
      </c>
      <c r="CG8" s="109">
        <v>1</v>
      </c>
      <c r="CH8" s="61">
        <f t="shared" ref="CH8:CH17" si="36">CG8/CG$19*100</f>
        <v>3.8740169681943204E-3</v>
      </c>
      <c r="CI8" s="60">
        <v>1</v>
      </c>
      <c r="CJ8" s="61">
        <f t="shared" ref="CJ8:CJ17" si="37">CI8/CI$19*100</f>
        <v>5.1135201472693806E-3</v>
      </c>
      <c r="CK8" s="60">
        <v>0</v>
      </c>
      <c r="CL8" s="106">
        <f>CG8+CI8+CK8</f>
        <v>2</v>
      </c>
      <c r="CM8" s="61">
        <f t="shared" ref="CM8:CM17" si="38">CL8/CL$19*100</f>
        <v>4.4082964138508667E-3</v>
      </c>
      <c r="CN8" s="109">
        <v>1</v>
      </c>
      <c r="CO8" s="61">
        <f t="shared" ref="CO8:CO17" si="39">CN8/CN$19*100</f>
        <v>5.910864168341412E-3</v>
      </c>
      <c r="CP8" s="60">
        <v>1</v>
      </c>
      <c r="CQ8" s="61">
        <f t="shared" ref="CQ8:CQ17" si="40">CP8/CP$19*100</f>
        <v>8.2939371319565407E-3</v>
      </c>
      <c r="CR8" s="60">
        <v>0</v>
      </c>
      <c r="CS8" s="106">
        <f>CN8+CP8+CR8</f>
        <v>2</v>
      </c>
      <c r="CT8" s="61">
        <f t="shared" ref="CT8:CT17" si="41">CS8/CS$19*100</f>
        <v>6.9025021570319244E-3</v>
      </c>
      <c r="CU8" s="109">
        <v>1</v>
      </c>
      <c r="CV8" s="61">
        <f t="shared" ref="CV8:CV17" si="42">CU8/CU$19*100</f>
        <v>1.2564392511622063E-2</v>
      </c>
      <c r="CW8" s="60">
        <v>0</v>
      </c>
      <c r="CX8" s="61">
        <f t="shared" ref="CX8:CX17" si="43">CW8/CW$19*100</f>
        <v>0</v>
      </c>
      <c r="CY8" s="60">
        <v>0</v>
      </c>
      <c r="CZ8" s="106">
        <f>CU8+CW8+CY8</f>
        <v>1</v>
      </c>
      <c r="DA8" s="61">
        <f t="shared" ref="DA8:DA17" si="44">CZ8/CZ$19*100</f>
        <v>7.5522996752511139E-3</v>
      </c>
      <c r="DB8" s="109">
        <v>1</v>
      </c>
      <c r="DC8" s="61">
        <f t="shared" ref="DC8:DC17" si="45">DB8/DB$19*100</f>
        <v>4.4523597506678537E-2</v>
      </c>
      <c r="DD8" s="60">
        <v>0</v>
      </c>
      <c r="DE8" s="61">
        <f t="shared" si="1"/>
        <v>0</v>
      </c>
      <c r="DF8" s="60">
        <v>0</v>
      </c>
      <c r="DG8" s="106">
        <f>DB8+DD8+DF8</f>
        <v>1</v>
      </c>
      <c r="DH8" s="61">
        <f t="shared" ref="DH8:DH17" si="46">DG8/DG$19*100</f>
        <v>2.6939655172413791E-2</v>
      </c>
      <c r="DI8" s="109">
        <v>1</v>
      </c>
      <c r="DJ8" s="61">
        <f t="shared" ref="DJ8:DJ17" si="47">DI8/DI$19*100</f>
        <v>0.25575447570332482</v>
      </c>
      <c r="DK8" s="60">
        <v>0</v>
      </c>
      <c r="DL8" s="61">
        <f t="shared" ref="DL8:DL17" si="48">DK8/DK$19*100</f>
        <v>0</v>
      </c>
      <c r="DM8" s="60">
        <v>0</v>
      </c>
      <c r="DN8" s="106">
        <f>DI8+DK8+DM8</f>
        <v>1</v>
      </c>
      <c r="DO8" s="61">
        <f t="shared" ref="DO8:DO17" si="49">DN8/DN$19*100</f>
        <v>0.15360983102918588</v>
      </c>
      <c r="DP8" s="109">
        <v>0</v>
      </c>
      <c r="DQ8" s="61">
        <f t="shared" ref="DQ8:DQ17" si="50">DP8/DP$19*100</f>
        <v>0</v>
      </c>
      <c r="DR8" s="60">
        <v>0</v>
      </c>
      <c r="DS8" s="61">
        <f t="shared" ref="DS8:DS17" si="51">DR8/DR$19*100</f>
        <v>0</v>
      </c>
      <c r="DT8" s="60">
        <v>0</v>
      </c>
      <c r="DU8" s="106">
        <f>DP8+DR8+DT8</f>
        <v>0</v>
      </c>
      <c r="DV8" s="61">
        <f t="shared" ref="DV8:DV17" si="52">DU8/DU$19*100</f>
        <v>0</v>
      </c>
      <c r="DW8" s="109">
        <v>0</v>
      </c>
      <c r="DX8" s="61">
        <f t="shared" ref="DX8:DX17" si="53">DW8/DW$19*100</f>
        <v>0</v>
      </c>
      <c r="DY8" s="60">
        <v>0</v>
      </c>
      <c r="DZ8" s="61">
        <f t="shared" ref="DZ8:DZ17" si="54">DY8/DY$19*100</f>
        <v>0</v>
      </c>
      <c r="EA8" s="60">
        <v>0</v>
      </c>
      <c r="EB8" s="106">
        <f>DW8+DY8+EA8</f>
        <v>0</v>
      </c>
      <c r="EC8" s="61">
        <f t="shared" ref="EC8:EC17" si="55">EB8/EB$19*100</f>
        <v>0</v>
      </c>
      <c r="ED8" s="109">
        <v>0</v>
      </c>
      <c r="EE8" s="61">
        <f t="shared" ref="EE8:EE17" si="56">ED8/ED$19*100</f>
        <v>0</v>
      </c>
      <c r="EF8" s="60">
        <v>0</v>
      </c>
      <c r="EG8" s="61">
        <f t="shared" ref="EG8:EG17" si="57">EF8/EF$19*100</f>
        <v>0</v>
      </c>
      <c r="EH8" s="60">
        <v>0</v>
      </c>
      <c r="EI8" s="106">
        <f>ED8+EF8+EH8</f>
        <v>0</v>
      </c>
      <c r="EJ8" s="61">
        <f t="shared" ref="EJ8:EJ17" si="58">EI8/EI$19*100</f>
        <v>0</v>
      </c>
      <c r="EK8" s="109">
        <v>0</v>
      </c>
      <c r="EL8" s="61">
        <f t="shared" ref="EL8:EL17" si="59">EK8/EK$19*100</f>
        <v>0</v>
      </c>
      <c r="EM8" s="60">
        <v>0</v>
      </c>
      <c r="EN8" s="61">
        <f t="shared" ref="EN8:EN17" si="60">EM8/EM$19*100</f>
        <v>0</v>
      </c>
      <c r="EO8" s="60">
        <v>0</v>
      </c>
      <c r="EP8" s="106">
        <f>EK8+EM8+EO8</f>
        <v>0</v>
      </c>
      <c r="EQ8" s="61">
        <f t="shared" ref="EQ8:EQ17" si="61">EP8/EP$19*100</f>
        <v>0</v>
      </c>
      <c r="ER8" s="109">
        <v>0</v>
      </c>
      <c r="ES8" s="61">
        <v>0</v>
      </c>
      <c r="ET8" s="60">
        <v>0</v>
      </c>
      <c r="EU8" s="61">
        <f t="shared" ref="EU8:EU17" si="62">ET8/ET$19*100</f>
        <v>0</v>
      </c>
      <c r="EV8" s="60">
        <v>0</v>
      </c>
      <c r="EW8" s="106">
        <f>ER8+ET8+EV8</f>
        <v>0</v>
      </c>
      <c r="EX8" s="61">
        <f t="shared" ref="EX8:EX17" si="63">EW8/EW$19*100</f>
        <v>0</v>
      </c>
      <c r="EY8" s="109">
        <v>0</v>
      </c>
      <c r="EZ8" s="61">
        <v>0</v>
      </c>
      <c r="FA8" s="60">
        <v>0</v>
      </c>
      <c r="FB8" s="61">
        <f t="shared" ref="FB8:FB17" si="64">FA8/FA$19*100</f>
        <v>0</v>
      </c>
      <c r="FC8" s="60">
        <v>0</v>
      </c>
      <c r="FD8" s="106">
        <f>EY8+FA8+FC8</f>
        <v>0</v>
      </c>
      <c r="FE8" s="61">
        <f t="shared" ref="FE8:FE17" si="65">FD8/FD$19*100</f>
        <v>0</v>
      </c>
      <c r="FF8" s="109">
        <v>0</v>
      </c>
      <c r="FG8" s="61">
        <v>0</v>
      </c>
      <c r="FH8" s="60">
        <v>0</v>
      </c>
      <c r="FI8" s="61">
        <v>0</v>
      </c>
      <c r="FJ8" s="60">
        <v>0</v>
      </c>
      <c r="FK8" s="106">
        <f>FF8+FH8+FJ8</f>
        <v>0</v>
      </c>
      <c r="FL8" s="62">
        <v>0</v>
      </c>
    </row>
    <row r="9" spans="1:1041" s="6" customFormat="1" ht="12.75" x14ac:dyDescent="0.2">
      <c r="A9" s="40" t="s">
        <v>10</v>
      </c>
      <c r="B9" s="55">
        <v>20974830</v>
      </c>
      <c r="C9" s="56">
        <f t="shared" si="2"/>
        <v>13.017440551349646</v>
      </c>
      <c r="D9" s="57">
        <v>20100339</v>
      </c>
      <c r="E9" s="56">
        <f t="shared" si="2"/>
        <v>12.105811682338862</v>
      </c>
      <c r="F9" s="57">
        <f t="shared" si="0"/>
        <v>41075169</v>
      </c>
      <c r="G9" s="59">
        <f t="shared" si="3"/>
        <v>12.55478532744185</v>
      </c>
      <c r="H9" s="109">
        <v>11</v>
      </c>
      <c r="I9" s="61">
        <f t="shared" si="4"/>
        <v>1.7953907423124634E-2</v>
      </c>
      <c r="J9" s="60">
        <v>3</v>
      </c>
      <c r="K9" s="61">
        <f t="shared" si="5"/>
        <v>5.6106227791284831E-3</v>
      </c>
      <c r="L9" s="60">
        <v>0</v>
      </c>
      <c r="M9" s="106">
        <f t="shared" ref="M9:M17" si="66">H9+J9+L9</f>
        <v>14</v>
      </c>
      <c r="N9" s="61">
        <f t="shared" si="6"/>
        <v>1.220171172584497E-2</v>
      </c>
      <c r="O9" s="109">
        <v>11</v>
      </c>
      <c r="P9" s="61">
        <f t="shared" si="7"/>
        <v>1.798296522748451E-2</v>
      </c>
      <c r="Q9" s="60">
        <v>3</v>
      </c>
      <c r="R9" s="61">
        <f t="shared" si="8"/>
        <v>5.6188192987713511E-3</v>
      </c>
      <c r="S9" s="60">
        <v>0</v>
      </c>
      <c r="T9" s="106">
        <f t="shared" ref="T9:T17" si="67">O9+Q9+S9</f>
        <v>14</v>
      </c>
      <c r="U9" s="61">
        <f t="shared" si="9"/>
        <v>1.2220563717146323E-2</v>
      </c>
      <c r="V9" s="109">
        <v>11</v>
      </c>
      <c r="W9" s="61">
        <f t="shared" si="10"/>
        <v>1.8093593223126904E-2</v>
      </c>
      <c r="X9" s="60">
        <v>3</v>
      </c>
      <c r="Y9" s="61">
        <f t="shared" si="11"/>
        <v>5.6579220338343738E-3</v>
      </c>
      <c r="Z9" s="60">
        <v>0</v>
      </c>
      <c r="AA9" s="106">
        <f t="shared" ref="AA9:AA17" si="68">V9+X9+Z9</f>
        <v>14</v>
      </c>
      <c r="AB9" s="61">
        <f t="shared" si="12"/>
        <v>1.2300339137921945E-2</v>
      </c>
      <c r="AC9" s="109">
        <v>11</v>
      </c>
      <c r="AD9" s="61">
        <f t="shared" si="13"/>
        <v>1.8442451169419064E-2</v>
      </c>
      <c r="AE9" s="60">
        <v>3</v>
      </c>
      <c r="AF9" s="61">
        <f t="shared" si="14"/>
        <v>5.7819064872990785E-3</v>
      </c>
      <c r="AG9" s="60">
        <v>0</v>
      </c>
      <c r="AH9" s="106">
        <f t="shared" ref="AH9:AH17" si="69">AC9+AE9+AG9</f>
        <v>14</v>
      </c>
      <c r="AI9" s="61">
        <f t="shared" si="15"/>
        <v>1.2552563861168643E-2</v>
      </c>
      <c r="AJ9" s="109">
        <v>11</v>
      </c>
      <c r="AK9" s="61">
        <f t="shared" si="16"/>
        <v>1.901009263099682E-2</v>
      </c>
      <c r="AL9" s="60">
        <v>2</v>
      </c>
      <c r="AM9" s="61">
        <f t="shared" si="17"/>
        <v>3.981367201496994E-3</v>
      </c>
      <c r="AN9" s="60">
        <v>0</v>
      </c>
      <c r="AO9" s="106">
        <f t="shared" ref="AO9:AO17" si="70">AJ9+AL9+AN9</f>
        <v>13</v>
      </c>
      <c r="AP9" s="61">
        <f t="shared" si="18"/>
        <v>1.2026124442635386E-2</v>
      </c>
      <c r="AQ9" s="109">
        <v>11</v>
      </c>
      <c r="AR9" s="61">
        <f t="shared" si="19"/>
        <v>1.9779903617924189E-2</v>
      </c>
      <c r="AS9" s="60">
        <v>2</v>
      </c>
      <c r="AT9" s="61">
        <f t="shared" si="19"/>
        <v>4.162937368607289E-3</v>
      </c>
      <c r="AU9" s="60">
        <v>0</v>
      </c>
      <c r="AV9" s="106">
        <f t="shared" ref="AV9:AV17" si="71">AQ9+AS9+AU9</f>
        <v>13</v>
      </c>
      <c r="AW9" s="61">
        <f t="shared" si="20"/>
        <v>1.2541604360619362E-2</v>
      </c>
      <c r="AX9" s="109">
        <v>11</v>
      </c>
      <c r="AY9" s="61">
        <f t="shared" si="21"/>
        <v>2.0875638130301938E-2</v>
      </c>
      <c r="AZ9" s="60">
        <v>2</v>
      </c>
      <c r="BA9" s="61">
        <f t="shared" si="22"/>
        <v>4.4243872223697018E-3</v>
      </c>
      <c r="BB9" s="60">
        <v>0</v>
      </c>
      <c r="BC9" s="106">
        <f t="shared" ref="BC9:BC17" si="72">AX9+AZ9+BB9</f>
        <v>13</v>
      </c>
      <c r="BD9" s="61">
        <f t="shared" si="23"/>
        <v>1.3279262898760942E-2</v>
      </c>
      <c r="BE9" s="109">
        <v>11</v>
      </c>
      <c r="BF9" s="61">
        <f t="shared" ref="BF9" si="73">BE9/BE$19*100</f>
        <v>2.2356814763627494E-2</v>
      </c>
      <c r="BG9" s="60">
        <v>2</v>
      </c>
      <c r="BH9" s="61">
        <f t="shared" ref="BH9" si="74">BG9/BG$19*100</f>
        <v>4.7809145889608686E-3</v>
      </c>
      <c r="BI9" s="60">
        <v>0</v>
      </c>
      <c r="BJ9" s="106">
        <f t="shared" ref="BJ9:BJ17" si="75">BE9+BG9+BI9</f>
        <v>13</v>
      </c>
      <c r="BK9" s="61">
        <f t="shared" si="26"/>
        <v>1.428022189267864E-2</v>
      </c>
      <c r="BL9" s="109">
        <v>8</v>
      </c>
      <c r="BM9" s="61">
        <f t="shared" ref="BM9" si="76">BL9/BL$19*100</f>
        <v>1.7823723375813207E-2</v>
      </c>
      <c r="BN9" s="60">
        <v>2</v>
      </c>
      <c r="BO9" s="61">
        <f t="shared" ref="BO9" si="77">BN9/BN$19*100</f>
        <v>5.3672543810213882E-3</v>
      </c>
      <c r="BP9" s="60">
        <v>0</v>
      </c>
      <c r="BQ9" s="106">
        <f t="shared" ref="BQ9:BQ17" si="78">BL9+BN9+BP9</f>
        <v>10</v>
      </c>
      <c r="BR9" s="61">
        <f t="shared" si="29"/>
        <v>1.2173299085785239E-2</v>
      </c>
      <c r="BS9" s="109">
        <v>5</v>
      </c>
      <c r="BT9" s="61">
        <f t="shared" ref="BT9" si="79">BS9/BS$19*100</f>
        <v>1.2724265173686218E-2</v>
      </c>
      <c r="BU9" s="60">
        <v>2</v>
      </c>
      <c r="BV9" s="61">
        <f t="shared" ref="BV9" si="80">BU9/BU$19*100</f>
        <v>6.2509767151117364E-3</v>
      </c>
      <c r="BW9" s="60">
        <v>0</v>
      </c>
      <c r="BX9" s="106">
        <f t="shared" ref="BX9:BX17" si="81">BS9+BU9+BW9</f>
        <v>7</v>
      </c>
      <c r="BY9" s="61">
        <f t="shared" ref="BY9" si="82">BX9/BX$19*100</f>
        <v>9.8190489549726482E-3</v>
      </c>
      <c r="BZ9" s="109">
        <v>3</v>
      </c>
      <c r="CA9" s="61">
        <f t="shared" ref="CA9" si="83">BZ9/BZ$19*100</f>
        <v>9.0249992479167294E-3</v>
      </c>
      <c r="CB9" s="60">
        <v>1</v>
      </c>
      <c r="CC9" s="61">
        <f t="shared" ref="CC9" si="84">CB9/CB$19*100</f>
        <v>3.8028597505324001E-3</v>
      </c>
      <c r="CD9" s="60">
        <v>0</v>
      </c>
      <c r="CE9" s="106">
        <f t="shared" ref="CE9:CE17" si="85">BZ9+CB9+CD9</f>
        <v>4</v>
      </c>
      <c r="CF9" s="61">
        <f t="shared" si="35"/>
        <v>6.7185111779229723E-3</v>
      </c>
      <c r="CG9" s="109">
        <v>3</v>
      </c>
      <c r="CH9" s="61">
        <f t="shared" si="36"/>
        <v>1.1622050904582962E-2</v>
      </c>
      <c r="CI9" s="60">
        <v>0</v>
      </c>
      <c r="CJ9" s="61">
        <f t="shared" si="37"/>
        <v>0</v>
      </c>
      <c r="CK9" s="60">
        <v>0</v>
      </c>
      <c r="CL9" s="106">
        <f t="shared" ref="CL9:CL17" si="86">CG9+CI9+CK9</f>
        <v>3</v>
      </c>
      <c r="CM9" s="61">
        <f t="shared" si="38"/>
        <v>6.6124446207763005E-3</v>
      </c>
      <c r="CN9" s="109">
        <v>3</v>
      </c>
      <c r="CO9" s="61">
        <f t="shared" si="39"/>
        <v>1.7732592505024233E-2</v>
      </c>
      <c r="CP9" s="60">
        <v>0</v>
      </c>
      <c r="CQ9" s="61">
        <f t="shared" si="40"/>
        <v>0</v>
      </c>
      <c r="CR9" s="60">
        <v>0</v>
      </c>
      <c r="CS9" s="106">
        <f t="shared" ref="CS9:CS17" si="87">CN9+CP9+CR9</f>
        <v>3</v>
      </c>
      <c r="CT9" s="61">
        <f t="shared" si="41"/>
        <v>1.0353753235547887E-2</v>
      </c>
      <c r="CU9" s="109">
        <v>1</v>
      </c>
      <c r="CV9" s="61">
        <f t="shared" si="42"/>
        <v>1.2564392511622063E-2</v>
      </c>
      <c r="CW9" s="60">
        <v>0</v>
      </c>
      <c r="CX9" s="61">
        <f t="shared" si="43"/>
        <v>0</v>
      </c>
      <c r="CY9" s="60">
        <v>0</v>
      </c>
      <c r="CZ9" s="106">
        <f t="shared" ref="CZ9:CZ17" si="88">CU9+CW9+CY9</f>
        <v>1</v>
      </c>
      <c r="DA9" s="61">
        <f t="shared" si="44"/>
        <v>7.5522996752511139E-3</v>
      </c>
      <c r="DB9" s="109">
        <v>1</v>
      </c>
      <c r="DC9" s="61">
        <f t="shared" si="45"/>
        <v>4.4523597506678537E-2</v>
      </c>
      <c r="DD9" s="60">
        <v>0</v>
      </c>
      <c r="DE9" s="61">
        <f t="shared" si="1"/>
        <v>0</v>
      </c>
      <c r="DF9" s="60">
        <v>0</v>
      </c>
      <c r="DG9" s="106">
        <f t="shared" ref="DG9:DG17" si="89">DB9+DD9+DF9</f>
        <v>1</v>
      </c>
      <c r="DH9" s="61">
        <f t="shared" si="46"/>
        <v>2.6939655172413791E-2</v>
      </c>
      <c r="DI9" s="109">
        <v>0</v>
      </c>
      <c r="DJ9" s="61">
        <f t="shared" si="47"/>
        <v>0</v>
      </c>
      <c r="DK9" s="60">
        <v>0</v>
      </c>
      <c r="DL9" s="61">
        <f t="shared" si="48"/>
        <v>0</v>
      </c>
      <c r="DM9" s="60">
        <v>0</v>
      </c>
      <c r="DN9" s="106">
        <f t="shared" ref="DN9:DN17" si="90">DI9+DK9+DM9</f>
        <v>0</v>
      </c>
      <c r="DO9" s="61">
        <f t="shared" si="49"/>
        <v>0</v>
      </c>
      <c r="DP9" s="109">
        <v>0</v>
      </c>
      <c r="DQ9" s="61">
        <f t="shared" si="50"/>
        <v>0</v>
      </c>
      <c r="DR9" s="60">
        <v>0</v>
      </c>
      <c r="DS9" s="61">
        <f t="shared" si="51"/>
        <v>0</v>
      </c>
      <c r="DT9" s="60">
        <v>0</v>
      </c>
      <c r="DU9" s="106">
        <f t="shared" ref="DU9:DU17" si="91">DP9+DR9+DT9</f>
        <v>0</v>
      </c>
      <c r="DV9" s="61">
        <f t="shared" si="52"/>
        <v>0</v>
      </c>
      <c r="DW9" s="109">
        <v>0</v>
      </c>
      <c r="DX9" s="61">
        <f t="shared" si="53"/>
        <v>0</v>
      </c>
      <c r="DY9" s="60">
        <v>0</v>
      </c>
      <c r="DZ9" s="61">
        <f t="shared" si="54"/>
        <v>0</v>
      </c>
      <c r="EA9" s="60">
        <v>0</v>
      </c>
      <c r="EB9" s="106">
        <f t="shared" ref="EB9:EB17" si="92">DW9+DY9+EA9</f>
        <v>0</v>
      </c>
      <c r="EC9" s="61">
        <f t="shared" si="55"/>
        <v>0</v>
      </c>
      <c r="ED9" s="109">
        <v>0</v>
      </c>
      <c r="EE9" s="61">
        <f t="shared" si="56"/>
        <v>0</v>
      </c>
      <c r="EF9" s="60">
        <v>0</v>
      </c>
      <c r="EG9" s="61">
        <f t="shared" si="57"/>
        <v>0</v>
      </c>
      <c r="EH9" s="60">
        <v>0</v>
      </c>
      <c r="EI9" s="106">
        <f t="shared" ref="EI9:EI17" si="93">ED9+EF9+EH9</f>
        <v>0</v>
      </c>
      <c r="EJ9" s="61">
        <f t="shared" si="58"/>
        <v>0</v>
      </c>
      <c r="EK9" s="109">
        <v>0</v>
      </c>
      <c r="EL9" s="61">
        <f t="shared" si="59"/>
        <v>0</v>
      </c>
      <c r="EM9" s="60">
        <v>0</v>
      </c>
      <c r="EN9" s="61">
        <f t="shared" si="60"/>
        <v>0</v>
      </c>
      <c r="EO9" s="60">
        <v>0</v>
      </c>
      <c r="EP9" s="106">
        <f t="shared" ref="EP9:EP17" si="94">EK9+EM9+EO9</f>
        <v>0</v>
      </c>
      <c r="EQ9" s="61">
        <f t="shared" si="61"/>
        <v>0</v>
      </c>
      <c r="ER9" s="109">
        <v>0</v>
      </c>
      <c r="ES9" s="61">
        <v>0</v>
      </c>
      <c r="ET9" s="60">
        <v>0</v>
      </c>
      <c r="EU9" s="61">
        <f t="shared" si="62"/>
        <v>0</v>
      </c>
      <c r="EV9" s="60">
        <v>0</v>
      </c>
      <c r="EW9" s="106">
        <f t="shared" ref="EW9:EW17" si="95">ER9+ET9+EV9</f>
        <v>0</v>
      </c>
      <c r="EX9" s="61">
        <f t="shared" si="63"/>
        <v>0</v>
      </c>
      <c r="EY9" s="109">
        <v>0</v>
      </c>
      <c r="EZ9" s="61">
        <v>0</v>
      </c>
      <c r="FA9" s="60">
        <v>0</v>
      </c>
      <c r="FB9" s="61">
        <f t="shared" si="64"/>
        <v>0</v>
      </c>
      <c r="FC9" s="60">
        <v>0</v>
      </c>
      <c r="FD9" s="106">
        <f t="shared" ref="FD9:FD17" si="96">EY9+FA9+FC9</f>
        <v>0</v>
      </c>
      <c r="FE9" s="61">
        <f t="shared" si="65"/>
        <v>0</v>
      </c>
      <c r="FF9" s="109">
        <v>0</v>
      </c>
      <c r="FG9" s="61">
        <v>0</v>
      </c>
      <c r="FH9" s="60">
        <v>0</v>
      </c>
      <c r="FI9" s="61">
        <v>0</v>
      </c>
      <c r="FJ9" s="60">
        <v>0</v>
      </c>
      <c r="FK9" s="106">
        <f t="shared" ref="FK9:FK17" si="97">FF9+FH9+FJ9</f>
        <v>0</v>
      </c>
      <c r="FL9" s="62">
        <v>0</v>
      </c>
    </row>
    <row r="10" spans="1:1041" s="6" customFormat="1" ht="12.75" x14ac:dyDescent="0.2">
      <c r="A10" s="40" t="s">
        <v>11</v>
      </c>
      <c r="B10" s="55">
        <v>21976455</v>
      </c>
      <c r="C10" s="56">
        <f t="shared" si="2"/>
        <v>13.639071043336736</v>
      </c>
      <c r="D10" s="57">
        <v>20994345</v>
      </c>
      <c r="E10" s="56">
        <f t="shared" si="2"/>
        <v>12.644243809223937</v>
      </c>
      <c r="F10" s="57">
        <f t="shared" si="0"/>
        <v>42970800</v>
      </c>
      <c r="G10" s="59">
        <f t="shared" si="3"/>
        <v>13.134192323065994</v>
      </c>
      <c r="H10" s="109">
        <v>95</v>
      </c>
      <c r="I10" s="61">
        <f t="shared" si="4"/>
        <v>0.15505647319971275</v>
      </c>
      <c r="J10" s="60">
        <v>54</v>
      </c>
      <c r="K10" s="61">
        <f t="shared" si="5"/>
        <v>0.10099121002431269</v>
      </c>
      <c r="L10" s="60">
        <v>0</v>
      </c>
      <c r="M10" s="106">
        <f t="shared" si="66"/>
        <v>149</v>
      </c>
      <c r="N10" s="61">
        <f t="shared" si="6"/>
        <v>0.12986107479649289</v>
      </c>
      <c r="O10" s="109">
        <v>95</v>
      </c>
      <c r="P10" s="61">
        <f t="shared" si="7"/>
        <v>0.15530742696463895</v>
      </c>
      <c r="Q10" s="60">
        <v>54</v>
      </c>
      <c r="R10" s="61">
        <f t="shared" si="8"/>
        <v>0.10113874737788434</v>
      </c>
      <c r="S10" s="60">
        <v>0</v>
      </c>
      <c r="T10" s="106">
        <f t="shared" si="67"/>
        <v>149</v>
      </c>
      <c r="U10" s="61">
        <f t="shared" si="9"/>
        <v>0.13006171384677159</v>
      </c>
      <c r="V10" s="109">
        <v>94</v>
      </c>
      <c r="W10" s="61">
        <f t="shared" si="10"/>
        <v>0.15461797845217534</v>
      </c>
      <c r="X10" s="60">
        <v>52</v>
      </c>
      <c r="Y10" s="61">
        <f t="shared" si="11"/>
        <v>9.8070648586462486E-2</v>
      </c>
      <c r="Z10" s="60">
        <v>0</v>
      </c>
      <c r="AA10" s="106">
        <f t="shared" si="68"/>
        <v>146</v>
      </c>
      <c r="AB10" s="61">
        <f t="shared" si="12"/>
        <v>0.12827496529547172</v>
      </c>
      <c r="AC10" s="109">
        <v>92</v>
      </c>
      <c r="AD10" s="61">
        <f t="shared" si="13"/>
        <v>0.15424595523514126</v>
      </c>
      <c r="AE10" s="60">
        <v>50</v>
      </c>
      <c r="AF10" s="61">
        <f t="shared" si="14"/>
        <v>9.6365108121651319E-2</v>
      </c>
      <c r="AG10" s="60">
        <v>0</v>
      </c>
      <c r="AH10" s="106">
        <f t="shared" si="69"/>
        <v>142</v>
      </c>
      <c r="AI10" s="61">
        <f t="shared" si="15"/>
        <v>0.12731886202042481</v>
      </c>
      <c r="AJ10" s="109">
        <v>90</v>
      </c>
      <c r="AK10" s="61">
        <f t="shared" si="16"/>
        <v>0.15553712152633761</v>
      </c>
      <c r="AL10" s="60">
        <v>47</v>
      </c>
      <c r="AM10" s="61">
        <f t="shared" si="17"/>
        <v>9.3562129235179356E-2</v>
      </c>
      <c r="AN10" s="60">
        <v>0</v>
      </c>
      <c r="AO10" s="106">
        <f t="shared" si="70"/>
        <v>137</v>
      </c>
      <c r="AP10" s="61">
        <f t="shared" si="18"/>
        <v>0.12673684989546521</v>
      </c>
      <c r="AQ10" s="109">
        <v>87</v>
      </c>
      <c r="AR10" s="61">
        <f t="shared" si="19"/>
        <v>0.1564410558872186</v>
      </c>
      <c r="AS10" s="60">
        <v>44</v>
      </c>
      <c r="AT10" s="61">
        <f t="shared" si="19"/>
        <v>9.1584622109360359E-2</v>
      </c>
      <c r="AU10" s="60">
        <v>0</v>
      </c>
      <c r="AV10" s="106">
        <f t="shared" si="71"/>
        <v>131</v>
      </c>
      <c r="AW10" s="61">
        <f t="shared" si="20"/>
        <v>0.12638078240316436</v>
      </c>
      <c r="AX10" s="109">
        <v>81</v>
      </c>
      <c r="AY10" s="61">
        <f t="shared" si="21"/>
        <v>0.15372060805040516</v>
      </c>
      <c r="AZ10" s="60">
        <v>40</v>
      </c>
      <c r="BA10" s="61">
        <f t="shared" si="22"/>
        <v>8.8487744447394032E-2</v>
      </c>
      <c r="BB10" s="60">
        <v>0</v>
      </c>
      <c r="BC10" s="106">
        <f t="shared" si="72"/>
        <v>121</v>
      </c>
      <c r="BD10" s="61">
        <f t="shared" si="23"/>
        <v>0.12359929313462109</v>
      </c>
      <c r="BE10" s="109">
        <v>78</v>
      </c>
      <c r="BF10" s="61">
        <f t="shared" ref="BF10" si="98">BE10/BE$19*100</f>
        <v>0.1585301410511768</v>
      </c>
      <c r="BG10" s="60">
        <v>38</v>
      </c>
      <c r="BH10" s="61">
        <f t="shared" ref="BH10" si="99">BG10/BG$19*100</f>
        <v>9.0837377190256502E-2</v>
      </c>
      <c r="BI10" s="60">
        <v>0</v>
      </c>
      <c r="BJ10" s="106">
        <f t="shared" si="75"/>
        <v>116</v>
      </c>
      <c r="BK10" s="61">
        <f t="shared" si="26"/>
        <v>0.12742351842697863</v>
      </c>
      <c r="BL10" s="109">
        <v>70</v>
      </c>
      <c r="BM10" s="61">
        <f t="shared" ref="BM10" si="100">BL10/BL$19*100</f>
        <v>0.15595757953836559</v>
      </c>
      <c r="BN10" s="60">
        <v>35</v>
      </c>
      <c r="BO10" s="61">
        <f t="shared" ref="BO10" si="101">BN10/BN$19*100</f>
        <v>9.3926951667874306E-2</v>
      </c>
      <c r="BP10" s="60">
        <v>0</v>
      </c>
      <c r="BQ10" s="106">
        <f t="shared" si="78"/>
        <v>105</v>
      </c>
      <c r="BR10" s="61">
        <f t="shared" si="29"/>
        <v>0.127819640400745</v>
      </c>
      <c r="BS10" s="109">
        <v>59</v>
      </c>
      <c r="BT10" s="61">
        <f t="shared" ref="BT10" si="102">BS10/BS$19*100</f>
        <v>0.1501463290494974</v>
      </c>
      <c r="BU10" s="60">
        <v>30</v>
      </c>
      <c r="BV10" s="61">
        <f t="shared" ref="BV10" si="103">BU10/BU$19*100</f>
        <v>9.3764650726676044E-2</v>
      </c>
      <c r="BW10" s="60">
        <v>0</v>
      </c>
      <c r="BX10" s="106">
        <f t="shared" si="81"/>
        <v>89</v>
      </c>
      <c r="BY10" s="61">
        <f t="shared" ref="BY10" si="104">BX10/BX$19*100</f>
        <v>0.12484219385608081</v>
      </c>
      <c r="BZ10" s="109">
        <v>54</v>
      </c>
      <c r="CA10" s="61">
        <f t="shared" ref="CA10" si="105">BZ10/BZ$19*100</f>
        <v>0.16244998646250114</v>
      </c>
      <c r="CB10" s="60">
        <v>24</v>
      </c>
      <c r="CC10" s="61">
        <f t="shared" ref="CC10" si="106">CB10/CB$19*100</f>
        <v>9.1268634012777614E-2</v>
      </c>
      <c r="CD10" s="60">
        <v>0</v>
      </c>
      <c r="CE10" s="106">
        <f t="shared" si="85"/>
        <v>78</v>
      </c>
      <c r="CF10" s="61">
        <f t="shared" si="35"/>
        <v>0.13101096796949796</v>
      </c>
      <c r="CG10" s="109">
        <v>41</v>
      </c>
      <c r="CH10" s="61">
        <f t="shared" si="36"/>
        <v>0.15883469569596714</v>
      </c>
      <c r="CI10" s="60">
        <v>18</v>
      </c>
      <c r="CJ10" s="61">
        <f t="shared" si="37"/>
        <v>9.2043362650848851E-2</v>
      </c>
      <c r="CK10" s="60">
        <v>0</v>
      </c>
      <c r="CL10" s="106">
        <f t="shared" si="86"/>
        <v>59</v>
      </c>
      <c r="CM10" s="61">
        <f t="shared" si="38"/>
        <v>0.13004474420860057</v>
      </c>
      <c r="CN10" s="109">
        <v>29</v>
      </c>
      <c r="CO10" s="61">
        <f t="shared" si="39"/>
        <v>0.17141506088190092</v>
      </c>
      <c r="CP10" s="60">
        <v>13</v>
      </c>
      <c r="CQ10" s="61">
        <f t="shared" si="40"/>
        <v>0.10782118271543502</v>
      </c>
      <c r="CR10" s="60">
        <v>0</v>
      </c>
      <c r="CS10" s="106">
        <f t="shared" si="87"/>
        <v>42</v>
      </c>
      <c r="CT10" s="61">
        <f t="shared" si="41"/>
        <v>0.1449525452976704</v>
      </c>
      <c r="CU10" s="109">
        <v>13</v>
      </c>
      <c r="CV10" s="61">
        <f t="shared" si="42"/>
        <v>0.16333710265108681</v>
      </c>
      <c r="CW10" s="60">
        <v>6</v>
      </c>
      <c r="CX10" s="61">
        <f t="shared" si="43"/>
        <v>0.11359333585762969</v>
      </c>
      <c r="CY10" s="60">
        <v>0</v>
      </c>
      <c r="CZ10" s="106">
        <f t="shared" si="88"/>
        <v>19</v>
      </c>
      <c r="DA10" s="61">
        <f t="shared" si="44"/>
        <v>0.14349369382977117</v>
      </c>
      <c r="DB10" s="109">
        <v>3</v>
      </c>
      <c r="DC10" s="61">
        <f t="shared" si="45"/>
        <v>0.13357079252003562</v>
      </c>
      <c r="DD10" s="60">
        <v>2</v>
      </c>
      <c r="DE10" s="61">
        <f t="shared" si="1"/>
        <v>0.13642564802182811</v>
      </c>
      <c r="DF10" s="60">
        <v>0</v>
      </c>
      <c r="DG10" s="106">
        <f t="shared" si="89"/>
        <v>5</v>
      </c>
      <c r="DH10" s="61">
        <f t="shared" si="46"/>
        <v>0.13469827586206898</v>
      </c>
      <c r="DI10" s="109">
        <v>0</v>
      </c>
      <c r="DJ10" s="61">
        <f t="shared" si="47"/>
        <v>0</v>
      </c>
      <c r="DK10" s="60">
        <v>1</v>
      </c>
      <c r="DL10" s="61">
        <f t="shared" si="48"/>
        <v>0.38461538461538464</v>
      </c>
      <c r="DM10" s="60">
        <v>0</v>
      </c>
      <c r="DN10" s="106">
        <f t="shared" si="90"/>
        <v>1</v>
      </c>
      <c r="DO10" s="61">
        <f t="shared" si="49"/>
        <v>0.15360983102918588</v>
      </c>
      <c r="DP10" s="109">
        <v>0</v>
      </c>
      <c r="DQ10" s="61">
        <f t="shared" si="50"/>
        <v>0</v>
      </c>
      <c r="DR10" s="60">
        <v>0</v>
      </c>
      <c r="DS10" s="61">
        <f t="shared" si="51"/>
        <v>0</v>
      </c>
      <c r="DT10" s="60">
        <v>0</v>
      </c>
      <c r="DU10" s="106">
        <f t="shared" si="91"/>
        <v>0</v>
      </c>
      <c r="DV10" s="61">
        <f t="shared" si="52"/>
        <v>0</v>
      </c>
      <c r="DW10" s="109">
        <v>0</v>
      </c>
      <c r="DX10" s="61">
        <f t="shared" si="53"/>
        <v>0</v>
      </c>
      <c r="DY10" s="60">
        <v>0</v>
      </c>
      <c r="DZ10" s="61">
        <f t="shared" si="54"/>
        <v>0</v>
      </c>
      <c r="EA10" s="60">
        <v>0</v>
      </c>
      <c r="EB10" s="106">
        <f t="shared" si="92"/>
        <v>0</v>
      </c>
      <c r="EC10" s="61">
        <f t="shared" si="55"/>
        <v>0</v>
      </c>
      <c r="ED10" s="109">
        <v>0</v>
      </c>
      <c r="EE10" s="61">
        <f t="shared" si="56"/>
        <v>0</v>
      </c>
      <c r="EF10" s="60">
        <v>0</v>
      </c>
      <c r="EG10" s="61">
        <f t="shared" si="57"/>
        <v>0</v>
      </c>
      <c r="EH10" s="60">
        <v>0</v>
      </c>
      <c r="EI10" s="106">
        <f t="shared" si="93"/>
        <v>0</v>
      </c>
      <c r="EJ10" s="61">
        <f t="shared" si="58"/>
        <v>0</v>
      </c>
      <c r="EK10" s="109">
        <v>0</v>
      </c>
      <c r="EL10" s="61">
        <f t="shared" si="59"/>
        <v>0</v>
      </c>
      <c r="EM10" s="60">
        <v>0</v>
      </c>
      <c r="EN10" s="61">
        <f t="shared" si="60"/>
        <v>0</v>
      </c>
      <c r="EO10" s="60">
        <v>0</v>
      </c>
      <c r="EP10" s="106">
        <f t="shared" si="94"/>
        <v>0</v>
      </c>
      <c r="EQ10" s="61">
        <f t="shared" si="61"/>
        <v>0</v>
      </c>
      <c r="ER10" s="109">
        <v>0</v>
      </c>
      <c r="ES10" s="61">
        <v>0</v>
      </c>
      <c r="ET10" s="60">
        <v>0</v>
      </c>
      <c r="EU10" s="61">
        <f t="shared" si="62"/>
        <v>0</v>
      </c>
      <c r="EV10" s="60">
        <v>0</v>
      </c>
      <c r="EW10" s="106">
        <f t="shared" si="95"/>
        <v>0</v>
      </c>
      <c r="EX10" s="61">
        <f t="shared" si="63"/>
        <v>0</v>
      </c>
      <c r="EY10" s="109">
        <v>0</v>
      </c>
      <c r="EZ10" s="61">
        <v>0</v>
      </c>
      <c r="FA10" s="60">
        <v>0</v>
      </c>
      <c r="FB10" s="61">
        <f t="shared" si="64"/>
        <v>0</v>
      </c>
      <c r="FC10" s="60">
        <v>0</v>
      </c>
      <c r="FD10" s="106">
        <f t="shared" si="96"/>
        <v>0</v>
      </c>
      <c r="FE10" s="61">
        <f t="shared" si="65"/>
        <v>0</v>
      </c>
      <c r="FF10" s="109">
        <v>0</v>
      </c>
      <c r="FG10" s="61">
        <v>0</v>
      </c>
      <c r="FH10" s="60">
        <v>0</v>
      </c>
      <c r="FI10" s="61">
        <v>0</v>
      </c>
      <c r="FJ10" s="60">
        <v>0</v>
      </c>
      <c r="FK10" s="106">
        <f t="shared" si="97"/>
        <v>0</v>
      </c>
      <c r="FL10" s="62">
        <v>0</v>
      </c>
    </row>
    <row r="11" spans="1:1041" s="6" customFormat="1" ht="12.75" x14ac:dyDescent="0.2">
      <c r="A11" s="40" t="s">
        <v>12</v>
      </c>
      <c r="B11" s="55">
        <v>23210709</v>
      </c>
      <c r="C11" s="56">
        <f t="shared" si="2"/>
        <v>14.405076206204113</v>
      </c>
      <c r="D11" s="57">
        <v>22487065</v>
      </c>
      <c r="E11" s="56">
        <f t="shared" si="2"/>
        <v>13.543262836438396</v>
      </c>
      <c r="F11" s="57">
        <f t="shared" si="0"/>
        <v>45697774</v>
      </c>
      <c r="G11" s="59">
        <f t="shared" si="3"/>
        <v>13.967702543401675</v>
      </c>
      <c r="H11" s="109">
        <v>539</v>
      </c>
      <c r="I11" s="61">
        <f t="shared" si="4"/>
        <v>0.87974146373310702</v>
      </c>
      <c r="J11" s="60">
        <v>256</v>
      </c>
      <c r="K11" s="61">
        <f t="shared" si="5"/>
        <v>0.47877314381896391</v>
      </c>
      <c r="L11" s="60">
        <v>0</v>
      </c>
      <c r="M11" s="106">
        <f t="shared" si="66"/>
        <v>795</v>
      </c>
      <c r="N11" s="61">
        <f t="shared" si="6"/>
        <v>0.69288291586048212</v>
      </c>
      <c r="O11" s="109">
        <v>539</v>
      </c>
      <c r="P11" s="61">
        <f t="shared" si="7"/>
        <v>0.88116529614674111</v>
      </c>
      <c r="Q11" s="60">
        <v>256</v>
      </c>
      <c r="R11" s="61">
        <f t="shared" si="8"/>
        <v>0.47947258016182204</v>
      </c>
      <c r="S11" s="60">
        <v>0</v>
      </c>
      <c r="T11" s="106">
        <f t="shared" si="67"/>
        <v>795</v>
      </c>
      <c r="U11" s="61">
        <f t="shared" si="9"/>
        <v>0.69395343965223766</v>
      </c>
      <c r="V11" s="109">
        <v>535</v>
      </c>
      <c r="W11" s="61">
        <f t="shared" si="10"/>
        <v>0.88000657948844474</v>
      </c>
      <c r="X11" s="60">
        <v>254</v>
      </c>
      <c r="Y11" s="61">
        <f t="shared" si="11"/>
        <v>0.47903739886464358</v>
      </c>
      <c r="Z11" s="60">
        <v>0</v>
      </c>
      <c r="AA11" s="106">
        <f t="shared" si="68"/>
        <v>789</v>
      </c>
      <c r="AB11" s="61">
        <f t="shared" si="12"/>
        <v>0.69321196998717249</v>
      </c>
      <c r="AC11" s="109">
        <v>527</v>
      </c>
      <c r="AD11" s="61">
        <f t="shared" si="13"/>
        <v>0.88356106966216774</v>
      </c>
      <c r="AE11" s="60">
        <v>246</v>
      </c>
      <c r="AF11" s="61">
        <f t="shared" si="14"/>
        <v>0.47411633195852443</v>
      </c>
      <c r="AG11" s="60">
        <v>0</v>
      </c>
      <c r="AH11" s="106">
        <f t="shared" si="69"/>
        <v>773</v>
      </c>
      <c r="AI11" s="61">
        <f t="shared" si="15"/>
        <v>0.69308084747738297</v>
      </c>
      <c r="AJ11" s="109">
        <v>503</v>
      </c>
      <c r="AK11" s="61">
        <f t="shared" si="16"/>
        <v>0.86927969030830921</v>
      </c>
      <c r="AL11" s="60">
        <v>227</v>
      </c>
      <c r="AM11" s="61">
        <f t="shared" si="17"/>
        <v>0.45188517736990885</v>
      </c>
      <c r="AN11" s="60">
        <v>0</v>
      </c>
      <c r="AO11" s="106">
        <f t="shared" si="70"/>
        <v>730</v>
      </c>
      <c r="AP11" s="61">
        <f t="shared" si="18"/>
        <v>0.67531314177875634</v>
      </c>
      <c r="AQ11" s="109">
        <v>480</v>
      </c>
      <c r="AR11" s="61">
        <f t="shared" si="19"/>
        <v>0.86312306696396457</v>
      </c>
      <c r="AS11" s="60">
        <v>218</v>
      </c>
      <c r="AT11" s="61">
        <f t="shared" si="19"/>
        <v>0.45376017317819456</v>
      </c>
      <c r="AU11" s="60">
        <v>0</v>
      </c>
      <c r="AV11" s="106">
        <f t="shared" si="71"/>
        <v>698</v>
      </c>
      <c r="AW11" s="61">
        <f t="shared" si="20"/>
        <v>0.67338768028556273</v>
      </c>
      <c r="AX11" s="109">
        <v>454</v>
      </c>
      <c r="AY11" s="61">
        <f t="shared" si="21"/>
        <v>0.8615945191960982</v>
      </c>
      <c r="AZ11" s="60">
        <v>212</v>
      </c>
      <c r="BA11" s="61">
        <f t="shared" si="22"/>
        <v>0.46898504557118836</v>
      </c>
      <c r="BB11" s="60">
        <v>0</v>
      </c>
      <c r="BC11" s="106">
        <f t="shared" si="72"/>
        <v>666</v>
      </c>
      <c r="BD11" s="61">
        <f t="shared" si="23"/>
        <v>0.68030685312113748</v>
      </c>
      <c r="BE11" s="109">
        <v>415</v>
      </c>
      <c r="BF11" s="61">
        <f t="shared" ref="BF11" si="107">BE11/BE$19*100</f>
        <v>0.84346164790049183</v>
      </c>
      <c r="BG11" s="60">
        <v>195</v>
      </c>
      <c r="BH11" s="61">
        <f t="shared" ref="BH11" si="108">BG11/BG$19*100</f>
        <v>0.46613917242368469</v>
      </c>
      <c r="BI11" s="60">
        <v>0</v>
      </c>
      <c r="BJ11" s="106">
        <f t="shared" si="75"/>
        <v>610</v>
      </c>
      <c r="BK11" s="61">
        <f t="shared" si="26"/>
        <v>0.67007195034876699</v>
      </c>
      <c r="BL11" s="109">
        <v>378</v>
      </c>
      <c r="BM11" s="61">
        <f t="shared" ref="BM11" si="109">BL11/BL$19*100</f>
        <v>0.84217092950717409</v>
      </c>
      <c r="BN11" s="60">
        <v>182</v>
      </c>
      <c r="BO11" s="61">
        <f t="shared" ref="BO11" si="110">BN11/BN$19*100</f>
        <v>0.48842014867294636</v>
      </c>
      <c r="BP11" s="60">
        <v>0</v>
      </c>
      <c r="BQ11" s="106">
        <f t="shared" si="78"/>
        <v>560</v>
      </c>
      <c r="BR11" s="61">
        <f t="shared" si="29"/>
        <v>0.68170474880397336</v>
      </c>
      <c r="BS11" s="109">
        <v>342</v>
      </c>
      <c r="BT11" s="61">
        <f t="shared" ref="BT11" si="111">BS11/BS$19*100</f>
        <v>0.87033973788013741</v>
      </c>
      <c r="BU11" s="60">
        <v>162</v>
      </c>
      <c r="BV11" s="61">
        <f t="shared" ref="BV11" si="112">BU11/BU$19*100</f>
        <v>0.50632911392405067</v>
      </c>
      <c r="BW11" s="60">
        <v>0</v>
      </c>
      <c r="BX11" s="106">
        <f t="shared" si="81"/>
        <v>504</v>
      </c>
      <c r="BY11" s="61">
        <f t="shared" ref="BY11" si="113">BX11/BX$19*100</f>
        <v>0.7069715247580306</v>
      </c>
      <c r="BZ11" s="109">
        <v>295</v>
      </c>
      <c r="CA11" s="61">
        <f t="shared" ref="CA11" si="114">BZ11/BZ$19*100</f>
        <v>0.88745825937847844</v>
      </c>
      <c r="CB11" s="60">
        <v>137</v>
      </c>
      <c r="CC11" s="61">
        <f t="shared" ref="CC11" si="115">CB11/CB$19*100</f>
        <v>0.52099178582293881</v>
      </c>
      <c r="CD11" s="60">
        <v>0</v>
      </c>
      <c r="CE11" s="106">
        <f t="shared" si="85"/>
        <v>432</v>
      </c>
      <c r="CF11" s="61">
        <f t="shared" si="35"/>
        <v>0.72559920721568105</v>
      </c>
      <c r="CG11" s="109">
        <v>257</v>
      </c>
      <c r="CH11" s="61">
        <f t="shared" si="36"/>
        <v>0.99562236082594047</v>
      </c>
      <c r="CI11" s="60">
        <v>111</v>
      </c>
      <c r="CJ11" s="61">
        <f t="shared" si="37"/>
        <v>0.56760073634690122</v>
      </c>
      <c r="CK11" s="60">
        <v>0</v>
      </c>
      <c r="CL11" s="106">
        <f t="shared" si="86"/>
        <v>368</v>
      </c>
      <c r="CM11" s="61">
        <f t="shared" si="38"/>
        <v>0.81112654014855956</v>
      </c>
      <c r="CN11" s="109">
        <v>170</v>
      </c>
      <c r="CO11" s="61">
        <f t="shared" si="39"/>
        <v>1.0048469086180398</v>
      </c>
      <c r="CP11" s="60">
        <v>85</v>
      </c>
      <c r="CQ11" s="61">
        <f t="shared" si="40"/>
        <v>0.7049846562163059</v>
      </c>
      <c r="CR11" s="60">
        <v>0</v>
      </c>
      <c r="CS11" s="106">
        <f t="shared" si="87"/>
        <v>255</v>
      </c>
      <c r="CT11" s="61">
        <f t="shared" si="41"/>
        <v>0.88006902502157036</v>
      </c>
      <c r="CU11" s="109">
        <v>100</v>
      </c>
      <c r="CV11" s="61">
        <f t="shared" si="42"/>
        <v>1.2564392511622062</v>
      </c>
      <c r="CW11" s="60">
        <v>50</v>
      </c>
      <c r="CX11" s="61">
        <f t="shared" si="43"/>
        <v>0.94661113214691406</v>
      </c>
      <c r="CY11" s="60">
        <v>0</v>
      </c>
      <c r="CZ11" s="106">
        <f t="shared" si="88"/>
        <v>150</v>
      </c>
      <c r="DA11" s="61">
        <f t="shared" si="44"/>
        <v>1.132844951287667</v>
      </c>
      <c r="DB11" s="109">
        <v>27</v>
      </c>
      <c r="DC11" s="61">
        <f t="shared" si="45"/>
        <v>1.2021371326803205</v>
      </c>
      <c r="DD11" s="60">
        <v>16</v>
      </c>
      <c r="DE11" s="61">
        <f t="shared" si="1"/>
        <v>1.0914051841746248</v>
      </c>
      <c r="DF11" s="60">
        <v>0</v>
      </c>
      <c r="DG11" s="106">
        <f t="shared" si="89"/>
        <v>43</v>
      </c>
      <c r="DH11" s="61">
        <f t="shared" si="46"/>
        <v>1.1584051724137931</v>
      </c>
      <c r="DI11" s="109">
        <v>4</v>
      </c>
      <c r="DJ11" s="61">
        <f t="shared" si="47"/>
        <v>1.0230179028132993</v>
      </c>
      <c r="DK11" s="60">
        <v>1</v>
      </c>
      <c r="DL11" s="61">
        <f t="shared" si="48"/>
        <v>0.38461538461538464</v>
      </c>
      <c r="DM11" s="60">
        <v>0</v>
      </c>
      <c r="DN11" s="106">
        <f t="shared" si="90"/>
        <v>5</v>
      </c>
      <c r="DO11" s="61">
        <f t="shared" si="49"/>
        <v>0.76804915514592931</v>
      </c>
      <c r="DP11" s="109">
        <v>0</v>
      </c>
      <c r="DQ11" s="61">
        <f t="shared" si="50"/>
        <v>0</v>
      </c>
      <c r="DR11" s="60">
        <v>0</v>
      </c>
      <c r="DS11" s="61">
        <f t="shared" si="51"/>
        <v>0</v>
      </c>
      <c r="DT11" s="60">
        <v>0</v>
      </c>
      <c r="DU11" s="106">
        <f t="shared" si="91"/>
        <v>0</v>
      </c>
      <c r="DV11" s="61">
        <f t="shared" si="52"/>
        <v>0</v>
      </c>
      <c r="DW11" s="109">
        <v>0</v>
      </c>
      <c r="DX11" s="61">
        <f t="shared" si="53"/>
        <v>0</v>
      </c>
      <c r="DY11" s="60">
        <v>0</v>
      </c>
      <c r="DZ11" s="61">
        <f t="shared" si="54"/>
        <v>0</v>
      </c>
      <c r="EA11" s="60">
        <v>0</v>
      </c>
      <c r="EB11" s="106">
        <f t="shared" si="92"/>
        <v>0</v>
      </c>
      <c r="EC11" s="61">
        <f t="shared" si="55"/>
        <v>0</v>
      </c>
      <c r="ED11" s="109">
        <v>0</v>
      </c>
      <c r="EE11" s="61">
        <f t="shared" si="56"/>
        <v>0</v>
      </c>
      <c r="EF11" s="60">
        <v>0</v>
      </c>
      <c r="EG11" s="61">
        <f t="shared" si="57"/>
        <v>0</v>
      </c>
      <c r="EH11" s="60">
        <v>0</v>
      </c>
      <c r="EI11" s="106">
        <f t="shared" si="93"/>
        <v>0</v>
      </c>
      <c r="EJ11" s="61">
        <f t="shared" si="58"/>
        <v>0</v>
      </c>
      <c r="EK11" s="109">
        <v>0</v>
      </c>
      <c r="EL11" s="61">
        <f t="shared" si="59"/>
        <v>0</v>
      </c>
      <c r="EM11" s="60">
        <v>0</v>
      </c>
      <c r="EN11" s="61">
        <f t="shared" si="60"/>
        <v>0</v>
      </c>
      <c r="EO11" s="60">
        <v>0</v>
      </c>
      <c r="EP11" s="106">
        <f t="shared" si="94"/>
        <v>0</v>
      </c>
      <c r="EQ11" s="61">
        <f t="shared" si="61"/>
        <v>0</v>
      </c>
      <c r="ER11" s="109">
        <v>0</v>
      </c>
      <c r="ES11" s="61">
        <v>0</v>
      </c>
      <c r="ET11" s="60">
        <v>0</v>
      </c>
      <c r="EU11" s="61">
        <f t="shared" si="62"/>
        <v>0</v>
      </c>
      <c r="EV11" s="60">
        <v>0</v>
      </c>
      <c r="EW11" s="106">
        <f t="shared" si="95"/>
        <v>0</v>
      </c>
      <c r="EX11" s="61">
        <f t="shared" si="63"/>
        <v>0</v>
      </c>
      <c r="EY11" s="109">
        <v>0</v>
      </c>
      <c r="EZ11" s="61">
        <v>0</v>
      </c>
      <c r="FA11" s="60">
        <v>0</v>
      </c>
      <c r="FB11" s="61">
        <f t="shared" si="64"/>
        <v>0</v>
      </c>
      <c r="FC11" s="60">
        <v>0</v>
      </c>
      <c r="FD11" s="106">
        <f t="shared" si="96"/>
        <v>0</v>
      </c>
      <c r="FE11" s="61">
        <f t="shared" si="65"/>
        <v>0</v>
      </c>
      <c r="FF11" s="109">
        <v>0</v>
      </c>
      <c r="FG11" s="61">
        <v>0</v>
      </c>
      <c r="FH11" s="60">
        <v>0</v>
      </c>
      <c r="FI11" s="61">
        <v>0</v>
      </c>
      <c r="FJ11" s="60">
        <v>0</v>
      </c>
      <c r="FK11" s="106">
        <f t="shared" si="97"/>
        <v>0</v>
      </c>
      <c r="FL11" s="62">
        <v>0</v>
      </c>
    </row>
    <row r="12" spans="1:1041" s="6" customFormat="1" ht="12.75" x14ac:dyDescent="0.2">
      <c r="A12" s="40" t="s">
        <v>13</v>
      </c>
      <c r="B12" s="55">
        <v>20587600</v>
      </c>
      <c r="C12" s="56">
        <f t="shared" si="2"/>
        <v>12.77711710154342</v>
      </c>
      <c r="D12" s="57">
        <v>20690288</v>
      </c>
      <c r="E12" s="56">
        <f t="shared" si="2"/>
        <v>12.461119694615874</v>
      </c>
      <c r="F12" s="57">
        <f t="shared" si="0"/>
        <v>41277888</v>
      </c>
      <c r="G12" s="59">
        <f t="shared" si="3"/>
        <v>12.616747179060614</v>
      </c>
      <c r="H12" s="109">
        <v>1431</v>
      </c>
      <c r="I12" s="61">
        <f t="shared" si="4"/>
        <v>2.3356401384083045</v>
      </c>
      <c r="J12" s="60">
        <v>595</v>
      </c>
      <c r="K12" s="61">
        <f t="shared" si="5"/>
        <v>1.1127735178604825</v>
      </c>
      <c r="L12" s="60">
        <v>0</v>
      </c>
      <c r="M12" s="106">
        <f t="shared" si="66"/>
        <v>2026</v>
      </c>
      <c r="N12" s="61">
        <f t="shared" si="6"/>
        <v>1.7657619968972791</v>
      </c>
      <c r="O12" s="109">
        <v>1427</v>
      </c>
      <c r="P12" s="61">
        <f t="shared" si="7"/>
        <v>2.3328810345109452</v>
      </c>
      <c r="Q12" s="60">
        <v>594</v>
      </c>
      <c r="R12" s="61">
        <f t="shared" si="8"/>
        <v>1.1125262211567277</v>
      </c>
      <c r="S12" s="60">
        <v>0</v>
      </c>
      <c r="T12" s="106">
        <f t="shared" si="67"/>
        <v>2021</v>
      </c>
      <c r="U12" s="61">
        <f t="shared" si="9"/>
        <v>1.7641256623109087</v>
      </c>
      <c r="V12" s="109">
        <v>1418</v>
      </c>
      <c r="W12" s="61">
        <f t="shared" si="10"/>
        <v>2.332428653672177</v>
      </c>
      <c r="X12" s="60">
        <v>589</v>
      </c>
      <c r="Y12" s="61">
        <f t="shared" si="11"/>
        <v>1.1108386926428153</v>
      </c>
      <c r="Z12" s="60">
        <v>0</v>
      </c>
      <c r="AA12" s="106">
        <f t="shared" si="68"/>
        <v>2007</v>
      </c>
      <c r="AB12" s="61">
        <f t="shared" si="12"/>
        <v>1.7633414749863816</v>
      </c>
      <c r="AC12" s="109">
        <v>1383</v>
      </c>
      <c r="AD12" s="61">
        <f t="shared" si="13"/>
        <v>2.3187190879369606</v>
      </c>
      <c r="AE12" s="60">
        <v>567</v>
      </c>
      <c r="AF12" s="61">
        <f t="shared" si="14"/>
        <v>1.0927803260995259</v>
      </c>
      <c r="AG12" s="60">
        <v>0</v>
      </c>
      <c r="AH12" s="106">
        <f t="shared" si="69"/>
        <v>1950</v>
      </c>
      <c r="AI12" s="61">
        <f t="shared" si="15"/>
        <v>1.7483928235199182</v>
      </c>
      <c r="AJ12" s="109">
        <v>1337</v>
      </c>
      <c r="AK12" s="61">
        <f t="shared" si="16"/>
        <v>2.3105903497857043</v>
      </c>
      <c r="AL12" s="60">
        <v>542</v>
      </c>
      <c r="AM12" s="61">
        <f t="shared" si="17"/>
        <v>1.0789505116056854</v>
      </c>
      <c r="AN12" s="60">
        <v>0</v>
      </c>
      <c r="AO12" s="106">
        <f t="shared" si="70"/>
        <v>1879</v>
      </c>
      <c r="AP12" s="61">
        <f t="shared" si="18"/>
        <v>1.7382375252086069</v>
      </c>
      <c r="AQ12" s="109">
        <v>1283</v>
      </c>
      <c r="AR12" s="61">
        <f t="shared" si="19"/>
        <v>2.3070560310724306</v>
      </c>
      <c r="AS12" s="60">
        <v>515</v>
      </c>
      <c r="AT12" s="61">
        <f t="shared" si="19"/>
        <v>1.071956372416377</v>
      </c>
      <c r="AU12" s="60">
        <v>0</v>
      </c>
      <c r="AV12" s="106">
        <f t="shared" si="71"/>
        <v>1798</v>
      </c>
      <c r="AW12" s="61">
        <f t="shared" si="20"/>
        <v>1.7346003569533548</v>
      </c>
      <c r="AX12" s="109">
        <v>1220</v>
      </c>
      <c r="AY12" s="61">
        <f t="shared" si="21"/>
        <v>2.3152980471789419</v>
      </c>
      <c r="AZ12" s="60">
        <v>486</v>
      </c>
      <c r="BA12" s="61">
        <f t="shared" si="22"/>
        <v>1.0751260950358377</v>
      </c>
      <c r="BB12" s="60">
        <v>0</v>
      </c>
      <c r="BC12" s="106">
        <f t="shared" si="72"/>
        <v>1706</v>
      </c>
      <c r="BD12" s="61">
        <f t="shared" si="23"/>
        <v>1.7426478850220128</v>
      </c>
      <c r="BE12" s="109">
        <v>1154</v>
      </c>
      <c r="BF12" s="61">
        <f t="shared" ref="BF12" si="116">BE12/BE$19*100</f>
        <v>2.3454331124751029</v>
      </c>
      <c r="BG12" s="60">
        <v>456</v>
      </c>
      <c r="BH12" s="61">
        <f t="shared" ref="BH12" si="117">BG12/BG$19*100</f>
        <v>1.0900485262830779</v>
      </c>
      <c r="BI12" s="60">
        <v>0</v>
      </c>
      <c r="BJ12" s="106">
        <f t="shared" si="75"/>
        <v>1610</v>
      </c>
      <c r="BK12" s="61">
        <f t="shared" si="26"/>
        <v>1.768550557477893</v>
      </c>
      <c r="BL12" s="109">
        <v>1054</v>
      </c>
      <c r="BM12" s="61">
        <f t="shared" ref="BM12" si="118">BL12/BL$19*100</f>
        <v>2.34827555476339</v>
      </c>
      <c r="BN12" s="60">
        <v>417</v>
      </c>
      <c r="BO12" s="61">
        <f t="shared" ref="BO12" si="119">BN12/BN$19*100</f>
        <v>1.1190725384429594</v>
      </c>
      <c r="BP12" s="60">
        <v>0</v>
      </c>
      <c r="BQ12" s="106">
        <f t="shared" si="78"/>
        <v>1471</v>
      </c>
      <c r="BR12" s="61">
        <f t="shared" si="29"/>
        <v>1.7906922955190085</v>
      </c>
      <c r="BS12" s="109">
        <v>942</v>
      </c>
      <c r="BT12" s="61">
        <f t="shared" ref="BT12" si="120">BS12/BS$19*100</f>
        <v>2.3972515587224836</v>
      </c>
      <c r="BU12" s="60">
        <v>368</v>
      </c>
      <c r="BV12" s="61">
        <f t="shared" ref="BV12" si="121">BU12/BU$19*100</f>
        <v>1.1501797155805595</v>
      </c>
      <c r="BW12" s="60">
        <v>0</v>
      </c>
      <c r="BX12" s="106">
        <f t="shared" si="81"/>
        <v>1310</v>
      </c>
      <c r="BY12" s="61">
        <f t="shared" ref="BY12" si="122">BX12/BX$19*100</f>
        <v>1.8375648758591667</v>
      </c>
      <c r="BZ12" s="109">
        <v>806</v>
      </c>
      <c r="CA12" s="61">
        <f t="shared" ref="CA12" si="123">BZ12/BZ$19*100</f>
        <v>2.4247164646069614</v>
      </c>
      <c r="CB12" s="60">
        <v>322</v>
      </c>
      <c r="CC12" s="61">
        <f t="shared" ref="CC12" si="124">CB12/CB$19*100</f>
        <v>1.2245208396714329</v>
      </c>
      <c r="CD12" s="60">
        <v>0</v>
      </c>
      <c r="CE12" s="106">
        <f t="shared" si="85"/>
        <v>1128</v>
      </c>
      <c r="CF12" s="61">
        <f t="shared" si="35"/>
        <v>1.894620152174278</v>
      </c>
      <c r="CG12" s="109">
        <v>662</v>
      </c>
      <c r="CH12" s="61">
        <f t="shared" si="36"/>
        <v>2.5645992329446403</v>
      </c>
      <c r="CI12" s="60">
        <v>272</v>
      </c>
      <c r="CJ12" s="61">
        <f t="shared" si="37"/>
        <v>1.3908774800572714</v>
      </c>
      <c r="CK12" s="60">
        <v>0</v>
      </c>
      <c r="CL12" s="106">
        <f t="shared" si="86"/>
        <v>934</v>
      </c>
      <c r="CM12" s="61">
        <f t="shared" si="38"/>
        <v>2.0586744252683551</v>
      </c>
      <c r="CN12" s="109">
        <v>479</v>
      </c>
      <c r="CO12" s="61">
        <f t="shared" si="39"/>
        <v>2.8313039366355359</v>
      </c>
      <c r="CP12" s="60">
        <v>188</v>
      </c>
      <c r="CQ12" s="61">
        <f t="shared" si="40"/>
        <v>1.5592601808078295</v>
      </c>
      <c r="CR12" s="60">
        <v>0</v>
      </c>
      <c r="CS12" s="106">
        <f t="shared" si="87"/>
        <v>667</v>
      </c>
      <c r="CT12" s="61">
        <f t="shared" si="41"/>
        <v>2.3019844693701463</v>
      </c>
      <c r="CU12" s="109">
        <v>265</v>
      </c>
      <c r="CV12" s="61">
        <f t="shared" si="42"/>
        <v>3.3295640155798467</v>
      </c>
      <c r="CW12" s="60">
        <v>111</v>
      </c>
      <c r="CX12" s="61">
        <f t="shared" si="43"/>
        <v>2.1014767133661492</v>
      </c>
      <c r="CY12" s="60">
        <v>0</v>
      </c>
      <c r="CZ12" s="106">
        <f t="shared" si="88"/>
        <v>376</v>
      </c>
      <c r="DA12" s="61">
        <f t="shared" si="44"/>
        <v>2.8396646778944188</v>
      </c>
      <c r="DB12" s="109">
        <v>86</v>
      </c>
      <c r="DC12" s="61">
        <f t="shared" si="45"/>
        <v>3.829029385574354</v>
      </c>
      <c r="DD12" s="60">
        <v>43</v>
      </c>
      <c r="DE12" s="61">
        <f t="shared" si="1"/>
        <v>2.9331514324693044</v>
      </c>
      <c r="DF12" s="60">
        <v>0</v>
      </c>
      <c r="DG12" s="106">
        <f t="shared" si="89"/>
        <v>129</v>
      </c>
      <c r="DH12" s="61">
        <f t="shared" si="46"/>
        <v>3.475215517241379</v>
      </c>
      <c r="DI12" s="109">
        <v>11</v>
      </c>
      <c r="DJ12" s="61">
        <f t="shared" si="47"/>
        <v>2.8132992327365729</v>
      </c>
      <c r="DK12" s="60">
        <v>9</v>
      </c>
      <c r="DL12" s="61">
        <f t="shared" si="48"/>
        <v>3.4615384615384617</v>
      </c>
      <c r="DM12" s="60">
        <v>0</v>
      </c>
      <c r="DN12" s="106">
        <f t="shared" si="90"/>
        <v>20</v>
      </c>
      <c r="DO12" s="61">
        <f t="shared" si="49"/>
        <v>3.0721966205837172</v>
      </c>
      <c r="DP12" s="109">
        <v>1</v>
      </c>
      <c r="DQ12" s="61">
        <f t="shared" si="50"/>
        <v>2.1739130434782608</v>
      </c>
      <c r="DR12" s="60">
        <v>1</v>
      </c>
      <c r="DS12" s="61">
        <f t="shared" si="51"/>
        <v>2</v>
      </c>
      <c r="DT12" s="60">
        <v>0</v>
      </c>
      <c r="DU12" s="106">
        <f t="shared" si="91"/>
        <v>2</v>
      </c>
      <c r="DV12" s="61">
        <f t="shared" si="52"/>
        <v>2.083333333333333</v>
      </c>
      <c r="DW12" s="109">
        <v>1</v>
      </c>
      <c r="DX12" s="61">
        <f t="shared" si="53"/>
        <v>4.3478260869565215</v>
      </c>
      <c r="DY12" s="60">
        <v>1</v>
      </c>
      <c r="DZ12" s="61">
        <f t="shared" si="54"/>
        <v>4.7619047619047619</v>
      </c>
      <c r="EA12" s="60">
        <v>0</v>
      </c>
      <c r="EB12" s="106">
        <f t="shared" si="92"/>
        <v>2</v>
      </c>
      <c r="EC12" s="61">
        <f t="shared" si="55"/>
        <v>4.5454545454545459</v>
      </c>
      <c r="ED12" s="109">
        <v>0</v>
      </c>
      <c r="EE12" s="61">
        <f t="shared" si="56"/>
        <v>0</v>
      </c>
      <c r="EF12" s="60">
        <v>1</v>
      </c>
      <c r="EG12" s="61">
        <f t="shared" si="57"/>
        <v>16.666666666666664</v>
      </c>
      <c r="EH12" s="60">
        <v>0</v>
      </c>
      <c r="EI12" s="106">
        <f t="shared" si="93"/>
        <v>1</v>
      </c>
      <c r="EJ12" s="61">
        <f t="shared" si="58"/>
        <v>9.0909090909090917</v>
      </c>
      <c r="EK12" s="109">
        <v>0</v>
      </c>
      <c r="EL12" s="61">
        <f t="shared" si="59"/>
        <v>0</v>
      </c>
      <c r="EM12" s="60">
        <v>1</v>
      </c>
      <c r="EN12" s="61">
        <f t="shared" si="60"/>
        <v>25</v>
      </c>
      <c r="EO12" s="60">
        <v>0</v>
      </c>
      <c r="EP12" s="106">
        <f t="shared" si="94"/>
        <v>1</v>
      </c>
      <c r="EQ12" s="61">
        <f t="shared" si="61"/>
        <v>16.666666666666664</v>
      </c>
      <c r="ER12" s="109">
        <v>1</v>
      </c>
      <c r="ES12" s="61">
        <v>0</v>
      </c>
      <c r="ET12" s="60">
        <v>0</v>
      </c>
      <c r="EU12" s="61">
        <f t="shared" si="62"/>
        <v>0</v>
      </c>
      <c r="EV12" s="60">
        <v>0</v>
      </c>
      <c r="EW12" s="106">
        <f t="shared" si="95"/>
        <v>1</v>
      </c>
      <c r="EX12" s="61">
        <f t="shared" si="63"/>
        <v>50</v>
      </c>
      <c r="EY12" s="109">
        <v>1</v>
      </c>
      <c r="EZ12" s="61">
        <v>0</v>
      </c>
      <c r="FA12" s="60">
        <v>0</v>
      </c>
      <c r="FB12" s="61">
        <f t="shared" si="64"/>
        <v>0</v>
      </c>
      <c r="FC12" s="60">
        <v>0</v>
      </c>
      <c r="FD12" s="106">
        <f t="shared" si="96"/>
        <v>1</v>
      </c>
      <c r="FE12" s="61">
        <f t="shared" si="65"/>
        <v>50</v>
      </c>
      <c r="FF12" s="109">
        <v>1</v>
      </c>
      <c r="FG12" s="61">
        <v>0</v>
      </c>
      <c r="FH12" s="60">
        <v>0</v>
      </c>
      <c r="FI12" s="61">
        <v>0</v>
      </c>
      <c r="FJ12" s="60">
        <v>0</v>
      </c>
      <c r="FK12" s="106">
        <f t="shared" si="97"/>
        <v>1</v>
      </c>
      <c r="FL12" s="62">
        <v>0</v>
      </c>
    </row>
    <row r="13" spans="1:1041" s="6" customFormat="1" ht="12.75" x14ac:dyDescent="0.2">
      <c r="A13" s="40" t="s">
        <v>14</v>
      </c>
      <c r="B13" s="55">
        <v>20541202</v>
      </c>
      <c r="C13" s="56">
        <f t="shared" si="2"/>
        <v>12.748321482856568</v>
      </c>
      <c r="D13" s="57">
        <v>21090497</v>
      </c>
      <c r="E13" s="56">
        <f t="shared" si="2"/>
        <v>12.702153181044991</v>
      </c>
      <c r="F13" s="57">
        <f t="shared" si="0"/>
        <v>41631699</v>
      </c>
      <c r="G13" s="59">
        <f t="shared" si="3"/>
        <v>12.724890888742918</v>
      </c>
      <c r="H13" s="109">
        <v>3947</v>
      </c>
      <c r="I13" s="61">
        <f t="shared" si="4"/>
        <v>6.4421884180975386</v>
      </c>
      <c r="J13" s="60">
        <v>1703</v>
      </c>
      <c r="K13" s="61">
        <f t="shared" si="5"/>
        <v>3.1849635309519355</v>
      </c>
      <c r="L13" s="60">
        <v>0</v>
      </c>
      <c r="M13" s="106">
        <f t="shared" si="66"/>
        <v>5650</v>
      </c>
      <c r="N13" s="61">
        <f t="shared" si="6"/>
        <v>4.9242622322160052</v>
      </c>
      <c r="O13" s="109">
        <v>3941</v>
      </c>
      <c r="P13" s="61">
        <f t="shared" si="7"/>
        <v>6.4428059965014954</v>
      </c>
      <c r="Q13" s="60">
        <v>1696</v>
      </c>
      <c r="R13" s="61">
        <f t="shared" si="8"/>
        <v>3.176505843572071</v>
      </c>
      <c r="S13" s="60">
        <v>0</v>
      </c>
      <c r="T13" s="106">
        <f t="shared" si="67"/>
        <v>5637</v>
      </c>
      <c r="U13" s="61">
        <f t="shared" si="9"/>
        <v>4.9205226909681308</v>
      </c>
      <c r="V13" s="109">
        <v>3910</v>
      </c>
      <c r="W13" s="61">
        <f t="shared" si="10"/>
        <v>6.4314499547660162</v>
      </c>
      <c r="X13" s="60">
        <v>1680</v>
      </c>
      <c r="Y13" s="61">
        <f t="shared" si="11"/>
        <v>3.1684363389472496</v>
      </c>
      <c r="Z13" s="60">
        <v>0</v>
      </c>
      <c r="AA13" s="106">
        <f t="shared" si="68"/>
        <v>5590</v>
      </c>
      <c r="AB13" s="61">
        <f t="shared" si="12"/>
        <v>4.9113496986416916</v>
      </c>
      <c r="AC13" s="109">
        <v>3828</v>
      </c>
      <c r="AD13" s="61">
        <f t="shared" si="13"/>
        <v>6.4179730069578333</v>
      </c>
      <c r="AE13" s="60">
        <v>1639</v>
      </c>
      <c r="AF13" s="61">
        <f t="shared" si="14"/>
        <v>3.1588482442277299</v>
      </c>
      <c r="AG13" s="60">
        <v>0</v>
      </c>
      <c r="AH13" s="106">
        <f t="shared" si="69"/>
        <v>5467</v>
      </c>
      <c r="AI13" s="61">
        <f t="shared" si="15"/>
        <v>4.9017761877863553</v>
      </c>
      <c r="AJ13" s="109">
        <v>3683</v>
      </c>
      <c r="AK13" s="61">
        <f t="shared" si="16"/>
        <v>6.3649246509055724</v>
      </c>
      <c r="AL13" s="60">
        <v>1580</v>
      </c>
      <c r="AM13" s="61">
        <f t="shared" si="17"/>
        <v>3.1452800891826254</v>
      </c>
      <c r="AN13" s="60">
        <v>0</v>
      </c>
      <c r="AO13" s="106">
        <f t="shared" si="70"/>
        <v>5263</v>
      </c>
      <c r="AP13" s="61">
        <f t="shared" si="18"/>
        <v>4.8687302262761571</v>
      </c>
      <c r="AQ13" s="109">
        <v>3515</v>
      </c>
      <c r="AR13" s="61">
        <f t="shared" si="19"/>
        <v>6.3205782924548659</v>
      </c>
      <c r="AS13" s="60">
        <v>1495</v>
      </c>
      <c r="AT13" s="61">
        <f t="shared" si="19"/>
        <v>3.1117956830339488</v>
      </c>
      <c r="AU13" s="60">
        <v>0</v>
      </c>
      <c r="AV13" s="106">
        <f t="shared" si="71"/>
        <v>5010</v>
      </c>
      <c r="AW13" s="61">
        <f t="shared" si="20"/>
        <v>4.8333413728233081</v>
      </c>
      <c r="AX13" s="109">
        <v>3324</v>
      </c>
      <c r="AY13" s="61">
        <f t="shared" si="21"/>
        <v>6.3082382859203312</v>
      </c>
      <c r="AZ13" s="60">
        <v>1397</v>
      </c>
      <c r="BA13" s="61">
        <f t="shared" si="22"/>
        <v>3.0904344748252366</v>
      </c>
      <c r="BB13" s="60">
        <v>0</v>
      </c>
      <c r="BC13" s="106">
        <f t="shared" si="72"/>
        <v>4721</v>
      </c>
      <c r="BD13" s="61">
        <f t="shared" si="23"/>
        <v>4.8224153957731088</v>
      </c>
      <c r="BE13" s="109">
        <v>3119</v>
      </c>
      <c r="BF13" s="61">
        <f t="shared" ref="BF13" si="125">BE13/BE$19*100</f>
        <v>6.3391732043412858</v>
      </c>
      <c r="BG13" s="60">
        <v>1293</v>
      </c>
      <c r="BH13" s="61">
        <f t="shared" ref="BH13" si="126">BG13/BG$19*100</f>
        <v>3.0908612817632011</v>
      </c>
      <c r="BI13" s="60">
        <v>0</v>
      </c>
      <c r="BJ13" s="106">
        <f t="shared" si="75"/>
        <v>4412</v>
      </c>
      <c r="BK13" s="61">
        <f t="shared" si="26"/>
        <v>4.8464876146537046</v>
      </c>
      <c r="BL13" s="109">
        <v>2847</v>
      </c>
      <c r="BM13" s="61">
        <f t="shared" ref="BM13" si="127">BL13/BL$19*100</f>
        <v>6.3430175563675251</v>
      </c>
      <c r="BN13" s="60">
        <v>1166</v>
      </c>
      <c r="BO13" s="61">
        <f t="shared" ref="BO13" si="128">BN13/BN$19*100</f>
        <v>3.1291093041354698</v>
      </c>
      <c r="BP13" s="60">
        <v>0</v>
      </c>
      <c r="BQ13" s="106">
        <f t="shared" si="78"/>
        <v>4013</v>
      </c>
      <c r="BR13" s="61">
        <f t="shared" si="29"/>
        <v>4.8851449231256163</v>
      </c>
      <c r="BS13" s="109">
        <v>2535</v>
      </c>
      <c r="BT13" s="61">
        <f t="shared" ref="BT13" si="129">BS13/BS$19*100</f>
        <v>6.4512024430589134</v>
      </c>
      <c r="BU13" s="60">
        <v>1045</v>
      </c>
      <c r="BV13" s="61">
        <f t="shared" ref="BV13" si="130">BU13/BU$19*100</f>
        <v>3.2661353336458823</v>
      </c>
      <c r="BW13" s="60">
        <v>0</v>
      </c>
      <c r="BX13" s="106">
        <f t="shared" si="81"/>
        <v>3580</v>
      </c>
      <c r="BY13" s="61">
        <f t="shared" ref="BY13" si="131">BX13/BX$19*100</f>
        <v>5.0217421798288679</v>
      </c>
      <c r="BZ13" s="109">
        <v>2214</v>
      </c>
      <c r="CA13" s="61">
        <f t="shared" ref="CA13" si="132">BZ13/BZ$19*100</f>
        <v>6.6604494449625467</v>
      </c>
      <c r="CB13" s="60">
        <v>916</v>
      </c>
      <c r="CC13" s="61">
        <f t="shared" ref="CC13" si="133">CB13/CB$19*100</f>
        <v>3.4834195314876788</v>
      </c>
      <c r="CD13" s="60">
        <v>0</v>
      </c>
      <c r="CE13" s="106">
        <f t="shared" si="85"/>
        <v>3130</v>
      </c>
      <c r="CF13" s="61">
        <f t="shared" si="35"/>
        <v>5.2572349967247263</v>
      </c>
      <c r="CG13" s="109">
        <v>1794</v>
      </c>
      <c r="CH13" s="61">
        <f t="shared" si="36"/>
        <v>6.9499864409406111</v>
      </c>
      <c r="CI13" s="60">
        <v>705</v>
      </c>
      <c r="CJ13" s="61">
        <f t="shared" si="37"/>
        <v>3.6050317038249133</v>
      </c>
      <c r="CK13" s="60">
        <v>0</v>
      </c>
      <c r="CL13" s="106">
        <f t="shared" si="86"/>
        <v>2499</v>
      </c>
      <c r="CM13" s="61">
        <f t="shared" si="38"/>
        <v>5.5081663691066591</v>
      </c>
      <c r="CN13" s="109">
        <v>1275</v>
      </c>
      <c r="CO13" s="61">
        <f t="shared" si="39"/>
        <v>7.5363518146353004</v>
      </c>
      <c r="CP13" s="60">
        <v>473</v>
      </c>
      <c r="CQ13" s="61">
        <f t="shared" si="40"/>
        <v>3.9230322634154433</v>
      </c>
      <c r="CR13" s="60">
        <v>0</v>
      </c>
      <c r="CS13" s="106">
        <f t="shared" si="87"/>
        <v>1748</v>
      </c>
      <c r="CT13" s="61">
        <f t="shared" si="41"/>
        <v>6.0327868852459021</v>
      </c>
      <c r="CU13" s="109">
        <v>683</v>
      </c>
      <c r="CV13" s="61">
        <f t="shared" si="42"/>
        <v>8.5814800854378692</v>
      </c>
      <c r="CW13" s="60">
        <v>241</v>
      </c>
      <c r="CX13" s="61">
        <f t="shared" si="43"/>
        <v>4.5626656569481252</v>
      </c>
      <c r="CY13" s="60">
        <v>0</v>
      </c>
      <c r="CZ13" s="106">
        <f t="shared" si="88"/>
        <v>924</v>
      </c>
      <c r="DA13" s="61">
        <f t="shared" si="44"/>
        <v>6.97832489993203</v>
      </c>
      <c r="DB13" s="109">
        <v>202</v>
      </c>
      <c r="DC13" s="61">
        <f t="shared" si="45"/>
        <v>8.9937666963490646</v>
      </c>
      <c r="DD13" s="60">
        <v>77</v>
      </c>
      <c r="DE13" s="61">
        <f t="shared" si="1"/>
        <v>5.2523874488403823</v>
      </c>
      <c r="DF13" s="60">
        <v>0</v>
      </c>
      <c r="DG13" s="106">
        <f t="shared" si="89"/>
        <v>279</v>
      </c>
      <c r="DH13" s="61">
        <f t="shared" si="46"/>
        <v>7.5161637931034493</v>
      </c>
      <c r="DI13" s="109">
        <v>33</v>
      </c>
      <c r="DJ13" s="61">
        <f t="shared" si="47"/>
        <v>8.4398976982097178</v>
      </c>
      <c r="DK13" s="60">
        <v>9</v>
      </c>
      <c r="DL13" s="61">
        <f t="shared" si="48"/>
        <v>3.4615384615384617</v>
      </c>
      <c r="DM13" s="60">
        <v>0</v>
      </c>
      <c r="DN13" s="106">
        <f t="shared" si="90"/>
        <v>42</v>
      </c>
      <c r="DO13" s="61">
        <f t="shared" si="49"/>
        <v>6.4516129032258061</v>
      </c>
      <c r="DP13" s="109">
        <v>1</v>
      </c>
      <c r="DQ13" s="61">
        <f t="shared" si="50"/>
        <v>2.1739130434782608</v>
      </c>
      <c r="DR13" s="60">
        <v>1</v>
      </c>
      <c r="DS13" s="61">
        <f t="shared" si="51"/>
        <v>2</v>
      </c>
      <c r="DT13" s="60">
        <v>0</v>
      </c>
      <c r="DU13" s="106">
        <f t="shared" si="91"/>
        <v>2</v>
      </c>
      <c r="DV13" s="61">
        <f t="shared" si="52"/>
        <v>2.083333333333333</v>
      </c>
      <c r="DW13" s="109">
        <v>1</v>
      </c>
      <c r="DX13" s="61">
        <f t="shared" si="53"/>
        <v>4.3478260869565215</v>
      </c>
      <c r="DY13" s="60">
        <v>0</v>
      </c>
      <c r="DZ13" s="61">
        <f t="shared" si="54"/>
        <v>0</v>
      </c>
      <c r="EA13" s="60">
        <v>0</v>
      </c>
      <c r="EB13" s="106">
        <f t="shared" si="92"/>
        <v>1</v>
      </c>
      <c r="EC13" s="61">
        <f t="shared" si="55"/>
        <v>2.2727272727272729</v>
      </c>
      <c r="ED13" s="109">
        <v>1</v>
      </c>
      <c r="EE13" s="61">
        <f t="shared" si="56"/>
        <v>20</v>
      </c>
      <c r="EF13" s="60">
        <v>0</v>
      </c>
      <c r="EG13" s="61">
        <f t="shared" si="57"/>
        <v>0</v>
      </c>
      <c r="EH13" s="60">
        <v>0</v>
      </c>
      <c r="EI13" s="106">
        <f t="shared" si="93"/>
        <v>1</v>
      </c>
      <c r="EJ13" s="61">
        <f t="shared" si="58"/>
        <v>9.0909090909090917</v>
      </c>
      <c r="EK13" s="109">
        <v>0</v>
      </c>
      <c r="EL13" s="61">
        <f t="shared" si="59"/>
        <v>0</v>
      </c>
      <c r="EM13" s="60">
        <v>0</v>
      </c>
      <c r="EN13" s="61">
        <f t="shared" si="60"/>
        <v>0</v>
      </c>
      <c r="EO13" s="60">
        <v>0</v>
      </c>
      <c r="EP13" s="106">
        <f t="shared" si="94"/>
        <v>0</v>
      </c>
      <c r="EQ13" s="61">
        <f t="shared" si="61"/>
        <v>0</v>
      </c>
      <c r="ER13" s="109">
        <v>0</v>
      </c>
      <c r="ES13" s="61">
        <v>0</v>
      </c>
      <c r="ET13" s="60">
        <v>0</v>
      </c>
      <c r="EU13" s="61">
        <f t="shared" si="62"/>
        <v>0</v>
      </c>
      <c r="EV13" s="60">
        <v>0</v>
      </c>
      <c r="EW13" s="106">
        <f t="shared" si="95"/>
        <v>0</v>
      </c>
      <c r="EX13" s="61">
        <f t="shared" si="63"/>
        <v>0</v>
      </c>
      <c r="EY13" s="109">
        <v>0</v>
      </c>
      <c r="EZ13" s="61">
        <v>0</v>
      </c>
      <c r="FA13" s="60">
        <v>0</v>
      </c>
      <c r="FB13" s="61">
        <f t="shared" si="64"/>
        <v>0</v>
      </c>
      <c r="FC13" s="60">
        <v>0</v>
      </c>
      <c r="FD13" s="106">
        <f t="shared" si="96"/>
        <v>0</v>
      </c>
      <c r="FE13" s="61">
        <f t="shared" si="65"/>
        <v>0</v>
      </c>
      <c r="FF13" s="109">
        <v>0</v>
      </c>
      <c r="FG13" s="61">
        <v>0</v>
      </c>
      <c r="FH13" s="60">
        <v>0</v>
      </c>
      <c r="FI13" s="61">
        <v>0</v>
      </c>
      <c r="FJ13" s="60">
        <v>0</v>
      </c>
      <c r="FK13" s="106">
        <f t="shared" si="97"/>
        <v>0</v>
      </c>
      <c r="FL13" s="62">
        <v>0</v>
      </c>
    </row>
    <row r="14" spans="1:1041" s="6" customFormat="1" ht="12.75" x14ac:dyDescent="0.2">
      <c r="A14" s="40" t="s">
        <v>15</v>
      </c>
      <c r="B14" s="55">
        <v>20398863</v>
      </c>
      <c r="C14" s="56">
        <f t="shared" si="2"/>
        <v>12.659982770664929</v>
      </c>
      <c r="D14" s="57">
        <v>21873773</v>
      </c>
      <c r="E14" s="56">
        <f t="shared" si="2"/>
        <v>13.173896058182319</v>
      </c>
      <c r="F14" s="57">
        <f t="shared" si="0"/>
        <v>42272636</v>
      </c>
      <c r="G14" s="59">
        <f t="shared" si="3"/>
        <v>12.920795778225285</v>
      </c>
      <c r="H14" s="109">
        <v>9109</v>
      </c>
      <c r="I14" s="61">
        <f t="shared" si="4"/>
        <v>14.867467519749297</v>
      </c>
      <c r="J14" s="60">
        <v>4699</v>
      </c>
      <c r="K14" s="61">
        <f t="shared" si="5"/>
        <v>8.7881054797082463</v>
      </c>
      <c r="L14" s="60">
        <v>0</v>
      </c>
      <c r="M14" s="106">
        <f t="shared" si="66"/>
        <v>13808</v>
      </c>
      <c r="N14" s="61">
        <f t="shared" si="6"/>
        <v>12.03437396503338</v>
      </c>
      <c r="O14" s="109">
        <v>9103</v>
      </c>
      <c r="P14" s="61">
        <f t="shared" si="7"/>
        <v>14.881721133253773</v>
      </c>
      <c r="Q14" s="60">
        <v>4693</v>
      </c>
      <c r="R14" s="61">
        <f t="shared" si="8"/>
        <v>8.7897063230446513</v>
      </c>
      <c r="S14" s="60">
        <v>0</v>
      </c>
      <c r="T14" s="106">
        <f t="shared" si="67"/>
        <v>13796</v>
      </c>
      <c r="U14" s="61">
        <f t="shared" si="9"/>
        <v>12.042492645839333</v>
      </c>
      <c r="V14" s="109">
        <v>9032</v>
      </c>
      <c r="W14" s="61">
        <f t="shared" si="10"/>
        <v>14.856484908298379</v>
      </c>
      <c r="X14" s="60">
        <v>4660</v>
      </c>
      <c r="Y14" s="61">
        <f t="shared" si="11"/>
        <v>8.7886388925560617</v>
      </c>
      <c r="Z14" s="60">
        <v>0</v>
      </c>
      <c r="AA14" s="106">
        <f t="shared" si="68"/>
        <v>13692</v>
      </c>
      <c r="AB14" s="61">
        <f t="shared" si="12"/>
        <v>12.029731676887662</v>
      </c>
      <c r="AC14" s="109">
        <v>8842</v>
      </c>
      <c r="AD14" s="61">
        <f t="shared" si="13"/>
        <v>14.82437756727303</v>
      </c>
      <c r="AE14" s="60">
        <v>4565</v>
      </c>
      <c r="AF14" s="61">
        <f t="shared" si="14"/>
        <v>8.7981343715067641</v>
      </c>
      <c r="AG14" s="60">
        <v>0</v>
      </c>
      <c r="AH14" s="106">
        <f t="shared" si="69"/>
        <v>13407</v>
      </c>
      <c r="AI14" s="61">
        <f t="shared" si="15"/>
        <v>12.020873120477715</v>
      </c>
      <c r="AJ14" s="109">
        <v>8545</v>
      </c>
      <c r="AK14" s="61">
        <f t="shared" si="16"/>
        <v>14.767385593806164</v>
      </c>
      <c r="AL14" s="60">
        <v>4400</v>
      </c>
      <c r="AM14" s="61">
        <f t="shared" si="17"/>
        <v>8.7590078432933876</v>
      </c>
      <c r="AN14" s="60">
        <v>0</v>
      </c>
      <c r="AO14" s="106">
        <f t="shared" si="70"/>
        <v>12945</v>
      </c>
      <c r="AP14" s="61">
        <f t="shared" si="18"/>
        <v>11.975244685378081</v>
      </c>
      <c r="AQ14" s="109">
        <v>8212</v>
      </c>
      <c r="AR14" s="61">
        <f t="shared" si="19"/>
        <v>14.766597137308496</v>
      </c>
      <c r="AS14" s="60">
        <v>4210</v>
      </c>
      <c r="AT14" s="61">
        <f t="shared" si="19"/>
        <v>8.7629831609183437</v>
      </c>
      <c r="AU14" s="60">
        <v>0</v>
      </c>
      <c r="AV14" s="106">
        <f t="shared" si="71"/>
        <v>12422</v>
      </c>
      <c r="AW14" s="61">
        <f t="shared" si="20"/>
        <v>11.983985335970287</v>
      </c>
      <c r="AX14" s="109">
        <v>7773</v>
      </c>
      <c r="AY14" s="61">
        <f t="shared" si="21"/>
        <v>14.751485016985178</v>
      </c>
      <c r="AZ14" s="60">
        <v>3995</v>
      </c>
      <c r="BA14" s="61">
        <f t="shared" si="22"/>
        <v>8.8377134766834793</v>
      </c>
      <c r="BB14" s="60">
        <v>0</v>
      </c>
      <c r="BC14" s="106">
        <f t="shared" si="72"/>
        <v>11768</v>
      </c>
      <c r="BD14" s="61">
        <f t="shared" si="23"/>
        <v>12.020797368662983</v>
      </c>
      <c r="BE14" s="109">
        <v>7244</v>
      </c>
      <c r="BF14" s="61">
        <f t="shared" ref="BF14" si="134">BE14/BE$19*100</f>
        <v>14.722978740701597</v>
      </c>
      <c r="BG14" s="60">
        <v>3727</v>
      </c>
      <c r="BH14" s="61">
        <f t="shared" ref="BH14" si="135">BG14/BG$19*100</f>
        <v>8.9092343365285771</v>
      </c>
      <c r="BI14" s="60">
        <v>0</v>
      </c>
      <c r="BJ14" s="106">
        <f t="shared" si="75"/>
        <v>10971</v>
      </c>
      <c r="BK14" s="61">
        <f t="shared" si="26"/>
        <v>12.051408798813643</v>
      </c>
      <c r="BL14" s="109">
        <v>6641</v>
      </c>
      <c r="BM14" s="61">
        <f t="shared" ref="BM14" si="136">BL14/BL$19*100</f>
        <v>14.795918367346939</v>
      </c>
      <c r="BN14" s="60">
        <v>3372</v>
      </c>
      <c r="BO14" s="61">
        <f t="shared" ref="BO14" si="137">BN14/BN$19*100</f>
        <v>9.0491908864020623</v>
      </c>
      <c r="BP14" s="60">
        <v>0</v>
      </c>
      <c r="BQ14" s="106">
        <f t="shared" si="78"/>
        <v>10013</v>
      </c>
      <c r="BR14" s="61">
        <f t="shared" si="29"/>
        <v>12.189124374596759</v>
      </c>
      <c r="BS14" s="109">
        <v>5838</v>
      </c>
      <c r="BT14" s="61">
        <f t="shared" ref="BT14" si="138">BS14/BS$19*100</f>
        <v>14.856852016796029</v>
      </c>
      <c r="BU14" s="60">
        <v>2951</v>
      </c>
      <c r="BV14" s="61">
        <f t="shared" ref="BV14" si="139">BU14/BU$19*100</f>
        <v>9.2233161431473665</v>
      </c>
      <c r="BW14" s="60">
        <v>0</v>
      </c>
      <c r="BX14" s="106">
        <f t="shared" si="81"/>
        <v>8789</v>
      </c>
      <c r="BY14" s="61">
        <f t="shared" ref="BY14" si="140">BX14/BX$19*100</f>
        <v>12.328517323607798</v>
      </c>
      <c r="BZ14" s="109">
        <v>5033</v>
      </c>
      <c r="CA14" s="61">
        <f t="shared" ref="CA14" si="141">BZ14/BZ$19*100</f>
        <v>15.140940404921633</v>
      </c>
      <c r="CB14" s="60">
        <v>2513</v>
      </c>
      <c r="CC14" s="61">
        <f t="shared" ref="CC14" si="142">CB14/CB$19*100</f>
        <v>9.5565865530879215</v>
      </c>
      <c r="CD14" s="60">
        <v>0</v>
      </c>
      <c r="CE14" s="106">
        <f t="shared" si="85"/>
        <v>7546</v>
      </c>
      <c r="CF14" s="61">
        <f t="shared" si="35"/>
        <v>12.674471337151688</v>
      </c>
      <c r="CG14" s="109">
        <v>3989</v>
      </c>
      <c r="CH14" s="61">
        <f t="shared" si="36"/>
        <v>15.453453686127144</v>
      </c>
      <c r="CI14" s="60">
        <v>1968</v>
      </c>
      <c r="CJ14" s="61">
        <f t="shared" si="37"/>
        <v>10.063407649826141</v>
      </c>
      <c r="CK14" s="60">
        <v>0</v>
      </c>
      <c r="CL14" s="106">
        <f t="shared" si="86"/>
        <v>5957</v>
      </c>
      <c r="CM14" s="61">
        <f t="shared" si="38"/>
        <v>13.13011086865481</v>
      </c>
      <c r="CN14" s="109">
        <v>2707</v>
      </c>
      <c r="CO14" s="61">
        <f t="shared" si="39"/>
        <v>16.000709303700202</v>
      </c>
      <c r="CP14" s="60">
        <v>1322</v>
      </c>
      <c r="CQ14" s="61">
        <f t="shared" si="40"/>
        <v>10.964584888446545</v>
      </c>
      <c r="CR14" s="60">
        <v>0</v>
      </c>
      <c r="CS14" s="106">
        <f t="shared" si="87"/>
        <v>4029</v>
      </c>
      <c r="CT14" s="61">
        <f t="shared" si="41"/>
        <v>13.905090595340811</v>
      </c>
      <c r="CU14" s="109">
        <v>1304</v>
      </c>
      <c r="CV14" s="61">
        <f t="shared" si="42"/>
        <v>16.383967835155168</v>
      </c>
      <c r="CW14" s="60">
        <v>629</v>
      </c>
      <c r="CX14" s="61">
        <f t="shared" si="43"/>
        <v>11.908368042408178</v>
      </c>
      <c r="CY14" s="60">
        <v>0</v>
      </c>
      <c r="CZ14" s="106">
        <f t="shared" si="88"/>
        <v>1933</v>
      </c>
      <c r="DA14" s="61">
        <f t="shared" si="44"/>
        <v>14.598595272260404</v>
      </c>
      <c r="DB14" s="109">
        <v>363</v>
      </c>
      <c r="DC14" s="61">
        <f t="shared" si="45"/>
        <v>16.162065894924311</v>
      </c>
      <c r="DD14" s="60">
        <v>169</v>
      </c>
      <c r="DE14" s="61">
        <f t="shared" si="1"/>
        <v>11.527967257844475</v>
      </c>
      <c r="DF14" s="60">
        <v>0</v>
      </c>
      <c r="DG14" s="106">
        <f t="shared" si="89"/>
        <v>532</v>
      </c>
      <c r="DH14" s="61">
        <f t="shared" si="46"/>
        <v>14.331896551724139</v>
      </c>
      <c r="DI14" s="109">
        <v>61</v>
      </c>
      <c r="DJ14" s="61">
        <f t="shared" si="47"/>
        <v>15.601023017902813</v>
      </c>
      <c r="DK14" s="60">
        <v>17</v>
      </c>
      <c r="DL14" s="61">
        <f t="shared" si="48"/>
        <v>6.5384615384615392</v>
      </c>
      <c r="DM14" s="60">
        <v>0</v>
      </c>
      <c r="DN14" s="106">
        <f t="shared" si="90"/>
        <v>78</v>
      </c>
      <c r="DO14" s="61">
        <f t="shared" si="49"/>
        <v>11.981566820276496</v>
      </c>
      <c r="DP14" s="109">
        <v>10</v>
      </c>
      <c r="DQ14" s="61">
        <f t="shared" si="50"/>
        <v>21.739130434782609</v>
      </c>
      <c r="DR14" s="60">
        <v>3</v>
      </c>
      <c r="DS14" s="61">
        <f t="shared" si="51"/>
        <v>6</v>
      </c>
      <c r="DT14" s="60">
        <v>0</v>
      </c>
      <c r="DU14" s="106">
        <f t="shared" si="91"/>
        <v>13</v>
      </c>
      <c r="DV14" s="61">
        <f t="shared" si="52"/>
        <v>13.541666666666666</v>
      </c>
      <c r="DW14" s="109">
        <v>7</v>
      </c>
      <c r="DX14" s="61">
        <f t="shared" si="53"/>
        <v>30.434782608695656</v>
      </c>
      <c r="DY14" s="60">
        <v>1</v>
      </c>
      <c r="DZ14" s="61">
        <f t="shared" si="54"/>
        <v>4.7619047619047619</v>
      </c>
      <c r="EA14" s="60">
        <v>0</v>
      </c>
      <c r="EB14" s="106">
        <f t="shared" si="92"/>
        <v>8</v>
      </c>
      <c r="EC14" s="61">
        <f t="shared" si="55"/>
        <v>18.181818181818183</v>
      </c>
      <c r="ED14" s="109">
        <v>2</v>
      </c>
      <c r="EE14" s="61">
        <f t="shared" si="56"/>
        <v>40</v>
      </c>
      <c r="EF14" s="60">
        <v>1</v>
      </c>
      <c r="EG14" s="61">
        <f t="shared" si="57"/>
        <v>16.666666666666664</v>
      </c>
      <c r="EH14" s="60">
        <v>0</v>
      </c>
      <c r="EI14" s="106">
        <f t="shared" si="93"/>
        <v>3</v>
      </c>
      <c r="EJ14" s="61">
        <f t="shared" si="58"/>
        <v>27.27272727272727</v>
      </c>
      <c r="EK14" s="109">
        <v>1</v>
      </c>
      <c r="EL14" s="61">
        <f t="shared" si="59"/>
        <v>50</v>
      </c>
      <c r="EM14" s="60">
        <v>1</v>
      </c>
      <c r="EN14" s="61">
        <f t="shared" si="60"/>
        <v>25</v>
      </c>
      <c r="EO14" s="60">
        <v>0</v>
      </c>
      <c r="EP14" s="106">
        <f t="shared" si="94"/>
        <v>2</v>
      </c>
      <c r="EQ14" s="61">
        <f t="shared" si="61"/>
        <v>33.333333333333329</v>
      </c>
      <c r="ER14" s="109">
        <v>0</v>
      </c>
      <c r="ES14" s="61">
        <v>0</v>
      </c>
      <c r="ET14" s="60">
        <v>1</v>
      </c>
      <c r="EU14" s="61">
        <f t="shared" si="62"/>
        <v>100</v>
      </c>
      <c r="EV14" s="60">
        <v>0</v>
      </c>
      <c r="EW14" s="106">
        <f t="shared" si="95"/>
        <v>1</v>
      </c>
      <c r="EX14" s="61">
        <f t="shared" si="63"/>
        <v>50</v>
      </c>
      <c r="EY14" s="109">
        <v>0</v>
      </c>
      <c r="EZ14" s="61">
        <v>0</v>
      </c>
      <c r="FA14" s="60">
        <v>1</v>
      </c>
      <c r="FB14" s="61">
        <f t="shared" si="64"/>
        <v>100</v>
      </c>
      <c r="FC14" s="60">
        <v>0</v>
      </c>
      <c r="FD14" s="106">
        <f t="shared" si="96"/>
        <v>1</v>
      </c>
      <c r="FE14" s="61">
        <f t="shared" si="65"/>
        <v>50</v>
      </c>
      <c r="FF14" s="109">
        <v>0</v>
      </c>
      <c r="FG14" s="61">
        <v>0</v>
      </c>
      <c r="FH14" s="60">
        <v>0</v>
      </c>
      <c r="FI14" s="61">
        <v>0</v>
      </c>
      <c r="FJ14" s="60">
        <v>0</v>
      </c>
      <c r="FK14" s="106">
        <f t="shared" si="97"/>
        <v>0</v>
      </c>
      <c r="FL14" s="62">
        <v>0</v>
      </c>
    </row>
    <row r="15" spans="1:1041" s="6" customFormat="1" ht="12.75" x14ac:dyDescent="0.2">
      <c r="A15" s="40" t="s">
        <v>16</v>
      </c>
      <c r="B15" s="55">
        <v>14246085</v>
      </c>
      <c r="C15" s="56">
        <f t="shared" si="2"/>
        <v>8.841433498005653</v>
      </c>
      <c r="D15" s="57">
        <v>16246231</v>
      </c>
      <c r="E15" s="56">
        <f t="shared" si="2"/>
        <v>9.7846017937197853</v>
      </c>
      <c r="F15" s="57">
        <f t="shared" si="0"/>
        <v>30492316</v>
      </c>
      <c r="G15" s="59">
        <f t="shared" si="3"/>
        <v>9.3200951045757208</v>
      </c>
      <c r="H15" s="109">
        <v>14803</v>
      </c>
      <c r="I15" s="61">
        <f t="shared" si="4"/>
        <v>24.161062871319452</v>
      </c>
      <c r="J15" s="60">
        <v>9063</v>
      </c>
      <c r="K15" s="61">
        <f t="shared" si="5"/>
        <v>16.949691415747147</v>
      </c>
      <c r="L15" s="60">
        <v>0</v>
      </c>
      <c r="M15" s="106">
        <f t="shared" si="66"/>
        <v>23866</v>
      </c>
      <c r="N15" s="61">
        <f t="shared" si="6"/>
        <v>20.800432289215429</v>
      </c>
      <c r="O15" s="109">
        <v>14768</v>
      </c>
      <c r="P15" s="61">
        <f t="shared" si="7"/>
        <v>24.142948225408293</v>
      </c>
      <c r="Q15" s="60">
        <v>9047</v>
      </c>
      <c r="R15" s="61">
        <f t="shared" si="8"/>
        <v>16.944486065328139</v>
      </c>
      <c r="S15" s="60">
        <v>0</v>
      </c>
      <c r="T15" s="106">
        <f t="shared" si="67"/>
        <v>23815</v>
      </c>
      <c r="U15" s="61">
        <f t="shared" si="9"/>
        <v>20.788051780274262</v>
      </c>
      <c r="V15" s="109">
        <v>14679</v>
      </c>
      <c r="W15" s="61">
        <f t="shared" si="10"/>
        <v>24.145077720207254</v>
      </c>
      <c r="X15" s="60">
        <v>8983</v>
      </c>
      <c r="Y15" s="61">
        <f t="shared" si="11"/>
        <v>16.941704543311392</v>
      </c>
      <c r="Z15" s="60">
        <v>0</v>
      </c>
      <c r="AA15" s="106">
        <f t="shared" si="68"/>
        <v>23662</v>
      </c>
      <c r="AB15" s="61">
        <f t="shared" si="12"/>
        <v>20.789330334393505</v>
      </c>
      <c r="AC15" s="109">
        <v>14405</v>
      </c>
      <c r="AD15" s="61">
        <f t="shared" si="13"/>
        <v>24.151228099589236</v>
      </c>
      <c r="AE15" s="60">
        <v>8827</v>
      </c>
      <c r="AF15" s="61">
        <f t="shared" si="14"/>
        <v>17.012296187796323</v>
      </c>
      <c r="AG15" s="60">
        <v>0</v>
      </c>
      <c r="AH15" s="106">
        <f t="shared" si="69"/>
        <v>23232</v>
      </c>
      <c r="AI15" s="61">
        <f t="shared" si="15"/>
        <v>20.830083115904998</v>
      </c>
      <c r="AJ15" s="109">
        <v>13994</v>
      </c>
      <c r="AK15" s="61">
        <f t="shared" si="16"/>
        <v>24.184294207106319</v>
      </c>
      <c r="AL15" s="60">
        <v>8567</v>
      </c>
      <c r="AM15" s="61">
        <f t="shared" si="17"/>
        <v>17.054186407612374</v>
      </c>
      <c r="AN15" s="60">
        <v>0</v>
      </c>
      <c r="AO15" s="106">
        <f t="shared" si="70"/>
        <v>22561</v>
      </c>
      <c r="AP15" s="61">
        <f t="shared" si="18"/>
        <v>20.870876426945919</v>
      </c>
      <c r="AQ15" s="109">
        <v>13444</v>
      </c>
      <c r="AR15" s="61">
        <f t="shared" si="19"/>
        <v>24.174638567215709</v>
      </c>
      <c r="AS15" s="60">
        <v>8186</v>
      </c>
      <c r="AT15" s="61">
        <f t="shared" si="19"/>
        <v>17.038902649709637</v>
      </c>
      <c r="AU15" s="60">
        <v>0</v>
      </c>
      <c r="AV15" s="106">
        <f t="shared" si="71"/>
        <v>21630</v>
      </c>
      <c r="AW15" s="61">
        <f t="shared" si="20"/>
        <v>20.867300178476679</v>
      </c>
      <c r="AX15" s="109">
        <v>12762</v>
      </c>
      <c r="AY15" s="61">
        <f t="shared" si="21"/>
        <v>24.219535801719395</v>
      </c>
      <c r="AZ15" s="60">
        <v>7673</v>
      </c>
      <c r="BA15" s="61">
        <f t="shared" si="22"/>
        <v>16.974161578621359</v>
      </c>
      <c r="BB15" s="60">
        <v>0</v>
      </c>
      <c r="BC15" s="106">
        <f t="shared" si="72"/>
        <v>20435</v>
      </c>
      <c r="BD15" s="61">
        <f t="shared" si="23"/>
        <v>20.873979795090758</v>
      </c>
      <c r="BE15" s="109">
        <v>11928</v>
      </c>
      <c r="BF15" s="61">
        <f t="shared" ref="BF15" si="143">BE15/BE$19*100</f>
        <v>24.242916954595341</v>
      </c>
      <c r="BG15" s="60">
        <v>7133</v>
      </c>
      <c r="BH15" s="61">
        <f t="shared" ref="BH15" si="144">BG15/BG$19*100</f>
        <v>17.051131881528935</v>
      </c>
      <c r="BI15" s="60">
        <v>0</v>
      </c>
      <c r="BJ15" s="106">
        <f t="shared" si="75"/>
        <v>19061</v>
      </c>
      <c r="BK15" s="61">
        <f t="shared" si="26"/>
        <v>20.938100730488273</v>
      </c>
      <c r="BL15" s="109">
        <v>10930</v>
      </c>
      <c r="BM15" s="61">
        <f t="shared" ref="BM15" si="145">BL15/BL$19*100</f>
        <v>24.351662062204795</v>
      </c>
      <c r="BN15" s="60">
        <v>6391</v>
      </c>
      <c r="BO15" s="61">
        <f t="shared" ref="BO15" si="146">BN15/BN$19*100</f>
        <v>17.151061374553848</v>
      </c>
      <c r="BP15" s="60">
        <v>0</v>
      </c>
      <c r="BQ15" s="106">
        <f t="shared" si="78"/>
        <v>17321</v>
      </c>
      <c r="BR15" s="61">
        <f t="shared" si="29"/>
        <v>21.085371346488614</v>
      </c>
      <c r="BS15" s="109">
        <v>9542</v>
      </c>
      <c r="BT15" s="61">
        <f t="shared" ref="BT15" si="147">BS15/BS$19*100</f>
        <v>24.282987657462783</v>
      </c>
      <c r="BU15" s="60">
        <v>5574</v>
      </c>
      <c r="BV15" s="61">
        <f t="shared" ref="BV15" si="148">BU15/BU$19*100</f>
        <v>17.421472105016409</v>
      </c>
      <c r="BW15" s="60">
        <v>0</v>
      </c>
      <c r="BX15" s="106">
        <f t="shared" si="81"/>
        <v>15116</v>
      </c>
      <c r="BY15" s="61">
        <f t="shared" ref="BY15" si="149">BX15/BX$19*100</f>
        <v>21.20353485762379</v>
      </c>
      <c r="BZ15" s="109">
        <v>8077</v>
      </c>
      <c r="CA15" s="61">
        <f t="shared" ref="CA15" si="150">BZ15/BZ$19*100</f>
        <v>24.298306308474473</v>
      </c>
      <c r="CB15" s="60">
        <v>4697</v>
      </c>
      <c r="CC15" s="61">
        <f t="shared" ref="CC15" si="151">CB15/CB$19*100</f>
        <v>17.862032248250685</v>
      </c>
      <c r="CD15" s="60">
        <v>0</v>
      </c>
      <c r="CE15" s="106">
        <f t="shared" si="85"/>
        <v>12774</v>
      </c>
      <c r="CF15" s="61">
        <f t="shared" si="35"/>
        <v>21.455565446697012</v>
      </c>
      <c r="CG15" s="109">
        <v>6318</v>
      </c>
      <c r="CH15" s="61">
        <f t="shared" si="36"/>
        <v>24.47603920505172</v>
      </c>
      <c r="CI15" s="60">
        <v>3674</v>
      </c>
      <c r="CJ15" s="61">
        <f t="shared" si="37"/>
        <v>18.787073021067702</v>
      </c>
      <c r="CK15" s="60">
        <v>0</v>
      </c>
      <c r="CL15" s="106">
        <f t="shared" si="86"/>
        <v>9992</v>
      </c>
      <c r="CM15" s="61">
        <f t="shared" si="38"/>
        <v>22.023848883598934</v>
      </c>
      <c r="CN15" s="109">
        <v>4132</v>
      </c>
      <c r="CO15" s="61">
        <f t="shared" si="39"/>
        <v>24.423690743586711</v>
      </c>
      <c r="CP15" s="60">
        <v>2453</v>
      </c>
      <c r="CQ15" s="61">
        <f t="shared" si="40"/>
        <v>20.345027784689393</v>
      </c>
      <c r="CR15" s="60">
        <v>0</v>
      </c>
      <c r="CS15" s="106">
        <f t="shared" si="87"/>
        <v>6585</v>
      </c>
      <c r="CT15" s="61">
        <f t="shared" si="41"/>
        <v>22.726488352027609</v>
      </c>
      <c r="CU15" s="109">
        <v>1934</v>
      </c>
      <c r="CV15" s="61">
        <f t="shared" si="42"/>
        <v>24.29953511747707</v>
      </c>
      <c r="CW15" s="60">
        <v>1140</v>
      </c>
      <c r="CX15" s="61">
        <f t="shared" si="43"/>
        <v>21.582733812949641</v>
      </c>
      <c r="CY15" s="60">
        <v>0</v>
      </c>
      <c r="CZ15" s="106">
        <f t="shared" si="88"/>
        <v>3074</v>
      </c>
      <c r="DA15" s="61">
        <f t="shared" si="44"/>
        <v>23.215769201721926</v>
      </c>
      <c r="DB15" s="109">
        <v>541</v>
      </c>
      <c r="DC15" s="61">
        <f t="shared" si="45"/>
        <v>24.087266251113089</v>
      </c>
      <c r="DD15" s="60">
        <v>311</v>
      </c>
      <c r="DE15" s="61">
        <f t="shared" si="1"/>
        <v>21.21418826739427</v>
      </c>
      <c r="DF15" s="60">
        <v>0</v>
      </c>
      <c r="DG15" s="106">
        <f t="shared" si="89"/>
        <v>852</v>
      </c>
      <c r="DH15" s="61">
        <f t="shared" si="46"/>
        <v>22.952586206896552</v>
      </c>
      <c r="DI15" s="109">
        <v>102</v>
      </c>
      <c r="DJ15" s="61">
        <f t="shared" si="47"/>
        <v>26.086956521739129</v>
      </c>
      <c r="DK15" s="60">
        <v>64</v>
      </c>
      <c r="DL15" s="61">
        <f t="shared" si="48"/>
        <v>24.615384615384617</v>
      </c>
      <c r="DM15" s="60">
        <v>0</v>
      </c>
      <c r="DN15" s="106">
        <f t="shared" si="90"/>
        <v>166</v>
      </c>
      <c r="DO15" s="61">
        <f t="shared" si="49"/>
        <v>25.499231950844852</v>
      </c>
      <c r="DP15" s="109">
        <v>16</v>
      </c>
      <c r="DQ15" s="61">
        <f t="shared" si="50"/>
        <v>34.782608695652172</v>
      </c>
      <c r="DR15" s="60">
        <v>12</v>
      </c>
      <c r="DS15" s="61">
        <f t="shared" si="51"/>
        <v>24</v>
      </c>
      <c r="DT15" s="60">
        <v>0</v>
      </c>
      <c r="DU15" s="106">
        <f t="shared" si="91"/>
        <v>28</v>
      </c>
      <c r="DV15" s="61">
        <f t="shared" si="52"/>
        <v>29.166666666666668</v>
      </c>
      <c r="DW15" s="109">
        <v>8</v>
      </c>
      <c r="DX15" s="61">
        <f t="shared" si="53"/>
        <v>34.782608695652172</v>
      </c>
      <c r="DY15" s="60">
        <v>4</v>
      </c>
      <c r="DZ15" s="61">
        <f t="shared" si="54"/>
        <v>19.047619047619047</v>
      </c>
      <c r="EA15" s="60">
        <v>0</v>
      </c>
      <c r="EB15" s="106">
        <f t="shared" si="92"/>
        <v>12</v>
      </c>
      <c r="EC15" s="61">
        <f t="shared" si="55"/>
        <v>27.27272727272727</v>
      </c>
      <c r="ED15" s="109">
        <v>1</v>
      </c>
      <c r="EE15" s="61">
        <f t="shared" si="56"/>
        <v>20</v>
      </c>
      <c r="EF15" s="60">
        <v>1</v>
      </c>
      <c r="EG15" s="61">
        <f t="shared" si="57"/>
        <v>16.666666666666664</v>
      </c>
      <c r="EH15" s="60">
        <v>0</v>
      </c>
      <c r="EI15" s="106">
        <f t="shared" si="93"/>
        <v>2</v>
      </c>
      <c r="EJ15" s="61">
        <f t="shared" si="58"/>
        <v>18.181818181818183</v>
      </c>
      <c r="EK15" s="109">
        <v>1</v>
      </c>
      <c r="EL15" s="61">
        <f t="shared" si="59"/>
        <v>50</v>
      </c>
      <c r="EM15" s="60">
        <v>0</v>
      </c>
      <c r="EN15" s="61">
        <f t="shared" si="60"/>
        <v>0</v>
      </c>
      <c r="EO15" s="60">
        <v>0</v>
      </c>
      <c r="EP15" s="106">
        <f t="shared" si="94"/>
        <v>1</v>
      </c>
      <c r="EQ15" s="61">
        <f t="shared" si="61"/>
        <v>16.666666666666664</v>
      </c>
      <c r="ER15" s="109">
        <v>0</v>
      </c>
      <c r="ES15" s="61">
        <v>0</v>
      </c>
      <c r="ET15" s="60">
        <v>0</v>
      </c>
      <c r="EU15" s="61">
        <f t="shared" si="62"/>
        <v>0</v>
      </c>
      <c r="EV15" s="60">
        <v>0</v>
      </c>
      <c r="EW15" s="106">
        <f t="shared" si="95"/>
        <v>0</v>
      </c>
      <c r="EX15" s="61">
        <f t="shared" si="63"/>
        <v>0</v>
      </c>
      <c r="EY15" s="109">
        <v>0</v>
      </c>
      <c r="EZ15" s="61">
        <v>0</v>
      </c>
      <c r="FA15" s="60">
        <v>0</v>
      </c>
      <c r="FB15" s="61">
        <f t="shared" si="64"/>
        <v>0</v>
      </c>
      <c r="FC15" s="60">
        <v>0</v>
      </c>
      <c r="FD15" s="106">
        <f t="shared" si="96"/>
        <v>0</v>
      </c>
      <c r="FE15" s="61">
        <f t="shared" si="65"/>
        <v>0</v>
      </c>
      <c r="FF15" s="109">
        <v>0</v>
      </c>
      <c r="FG15" s="61">
        <v>0</v>
      </c>
      <c r="FH15" s="60">
        <v>0</v>
      </c>
      <c r="FI15" s="61">
        <v>0</v>
      </c>
      <c r="FJ15" s="60">
        <v>0</v>
      </c>
      <c r="FK15" s="106">
        <f t="shared" si="97"/>
        <v>0</v>
      </c>
      <c r="FL15" s="62">
        <v>0</v>
      </c>
    </row>
    <row r="16" spans="1:1041" s="6" customFormat="1" ht="12.75" x14ac:dyDescent="0.2">
      <c r="A16" s="40" t="s">
        <v>17</v>
      </c>
      <c r="B16" s="55">
        <v>6735040</v>
      </c>
      <c r="C16" s="56">
        <f t="shared" si="2"/>
        <v>4.1799138687160715</v>
      </c>
      <c r="D16" s="57">
        <v>8659334</v>
      </c>
      <c r="E16" s="56">
        <f t="shared" si="2"/>
        <v>5.2152486929933923</v>
      </c>
      <c r="F16" s="57">
        <f t="shared" si="0"/>
        <v>15394374</v>
      </c>
      <c r="G16" s="59">
        <f t="shared" si="3"/>
        <v>4.7053503497539433</v>
      </c>
      <c r="H16" s="109">
        <v>16542</v>
      </c>
      <c r="I16" s="61">
        <f t="shared" si="4"/>
        <v>26.999412417575243</v>
      </c>
      <c r="J16" s="60">
        <v>13826</v>
      </c>
      <c r="K16" s="61">
        <f t="shared" si="5"/>
        <v>25.857490181410135</v>
      </c>
      <c r="L16" s="60">
        <v>0</v>
      </c>
      <c r="M16" s="106">
        <f t="shared" si="66"/>
        <v>30368</v>
      </c>
      <c r="N16" s="61">
        <f t="shared" si="6"/>
        <v>26.467255835032859</v>
      </c>
      <c r="O16" s="109">
        <v>16518</v>
      </c>
      <c r="P16" s="61">
        <f t="shared" si="7"/>
        <v>27.003874511599012</v>
      </c>
      <c r="Q16" s="60">
        <v>13809</v>
      </c>
      <c r="R16" s="61">
        <f t="shared" si="8"/>
        <v>25.863425232244531</v>
      </c>
      <c r="S16" s="60">
        <v>0</v>
      </c>
      <c r="T16" s="106">
        <f t="shared" si="67"/>
        <v>30327</v>
      </c>
      <c r="U16" s="61">
        <f t="shared" si="9"/>
        <v>26.472359703564042</v>
      </c>
      <c r="V16" s="109">
        <v>16436</v>
      </c>
      <c r="W16" s="61">
        <f t="shared" si="10"/>
        <v>27.035118019573979</v>
      </c>
      <c r="X16" s="60">
        <v>13727</v>
      </c>
      <c r="Y16" s="61">
        <f t="shared" si="11"/>
        <v>25.888765252814817</v>
      </c>
      <c r="Z16" s="60">
        <v>0</v>
      </c>
      <c r="AA16" s="106">
        <f t="shared" si="68"/>
        <v>30163</v>
      </c>
      <c r="AB16" s="61">
        <f t="shared" si="12"/>
        <v>26.501080672652833</v>
      </c>
      <c r="AC16" s="109">
        <v>16153</v>
      </c>
      <c r="AD16" s="61">
        <f t="shared" si="13"/>
        <v>27.081901249056923</v>
      </c>
      <c r="AE16" s="60">
        <v>13434</v>
      </c>
      <c r="AF16" s="61">
        <f t="shared" si="14"/>
        <v>25.891377250125274</v>
      </c>
      <c r="AG16" s="60">
        <v>0</v>
      </c>
      <c r="AH16" s="106">
        <f t="shared" si="69"/>
        <v>29587</v>
      </c>
      <c r="AI16" s="61">
        <f t="shared" si="15"/>
        <v>26.52805049717119</v>
      </c>
      <c r="AJ16" s="109">
        <v>15700</v>
      </c>
      <c r="AK16" s="61">
        <f t="shared" si="16"/>
        <v>27.132586755150008</v>
      </c>
      <c r="AL16" s="60">
        <v>13005</v>
      </c>
      <c r="AM16" s="61">
        <f t="shared" si="17"/>
        <v>25.888840227734207</v>
      </c>
      <c r="AN16" s="60">
        <v>0</v>
      </c>
      <c r="AO16" s="106">
        <f t="shared" si="70"/>
        <v>28705</v>
      </c>
      <c r="AP16" s="61">
        <f t="shared" si="18"/>
        <v>26.554607855834522</v>
      </c>
      <c r="AQ16" s="109">
        <v>15120</v>
      </c>
      <c r="AR16" s="61">
        <f t="shared" si="19"/>
        <v>27.188376609364884</v>
      </c>
      <c r="AS16" s="60">
        <v>12452</v>
      </c>
      <c r="AT16" s="61">
        <f t="shared" si="19"/>
        <v>25.918448056948982</v>
      </c>
      <c r="AU16" s="60">
        <v>0</v>
      </c>
      <c r="AV16" s="106">
        <f t="shared" si="71"/>
        <v>27572</v>
      </c>
      <c r="AW16" s="61">
        <f t="shared" si="20"/>
        <v>26.599778110076699</v>
      </c>
      <c r="AX16" s="109">
        <v>14337</v>
      </c>
      <c r="AY16" s="61">
        <f t="shared" si="21"/>
        <v>27.208547624921714</v>
      </c>
      <c r="AZ16" s="60">
        <v>11789</v>
      </c>
      <c r="BA16" s="61">
        <f t="shared" si="22"/>
        <v>26.079550482258206</v>
      </c>
      <c r="BB16" s="60">
        <v>0</v>
      </c>
      <c r="BC16" s="106">
        <f t="shared" si="72"/>
        <v>26126</v>
      </c>
      <c r="BD16" s="61">
        <f t="shared" si="23"/>
        <v>26.687232499463718</v>
      </c>
      <c r="BE16" s="109">
        <v>13411</v>
      </c>
      <c r="BF16" s="61">
        <f t="shared" ref="BF16" si="152">BE16/BE$19*100</f>
        <v>27.257022072273486</v>
      </c>
      <c r="BG16" s="60">
        <v>10928</v>
      </c>
      <c r="BH16" s="61">
        <f t="shared" ref="BH16" si="153">BG16/BG$19*100</f>
        <v>26.122917314082184</v>
      </c>
      <c r="BI16" s="60">
        <v>0</v>
      </c>
      <c r="BJ16" s="106">
        <f t="shared" si="75"/>
        <v>24339</v>
      </c>
      <c r="BK16" s="61">
        <f t="shared" si="26"/>
        <v>26.735870818915803</v>
      </c>
      <c r="BL16" s="109">
        <v>12257</v>
      </c>
      <c r="BM16" s="61">
        <f t="shared" ref="BM16" si="154">BL16/BL$19*100</f>
        <v>27.308172177167812</v>
      </c>
      <c r="BN16" s="60">
        <v>9820</v>
      </c>
      <c r="BO16" s="61">
        <f t="shared" ref="BO16" si="155">BN16/BN$19*100</f>
        <v>26.353219010815014</v>
      </c>
      <c r="BP16" s="60">
        <v>0</v>
      </c>
      <c r="BQ16" s="106">
        <f t="shared" si="78"/>
        <v>22077</v>
      </c>
      <c r="BR16" s="61">
        <f t="shared" si="29"/>
        <v>26.874992391688075</v>
      </c>
      <c r="BS16" s="109">
        <v>10746</v>
      </c>
      <c r="BT16" s="61">
        <f t="shared" ref="BT16" si="156">BS16/BS$19*100</f>
        <v>27.346990711286423</v>
      </c>
      <c r="BU16" s="60">
        <v>8501</v>
      </c>
      <c r="BV16" s="61">
        <f t="shared" ref="BV16" si="157">BU16/BU$19*100</f>
        <v>26.569776527582434</v>
      </c>
      <c r="BW16" s="60">
        <v>0</v>
      </c>
      <c r="BX16" s="106">
        <f t="shared" si="81"/>
        <v>19247</v>
      </c>
      <c r="BY16" s="61">
        <f t="shared" ref="BY16" si="158">BX16/BX$19*100</f>
        <v>26.998176462336932</v>
      </c>
      <c r="BZ16" s="109">
        <v>9063</v>
      </c>
      <c r="CA16" s="61">
        <f t="shared" ref="CA16" si="159">BZ16/BZ$19*100</f>
        <v>27.264522727956443</v>
      </c>
      <c r="CB16" s="60">
        <v>7058</v>
      </c>
      <c r="CC16" s="61">
        <f t="shared" ref="CC16" si="160">CB16/CB$19*100</f>
        <v>26.840584119257681</v>
      </c>
      <c r="CD16" s="60">
        <v>0</v>
      </c>
      <c r="CE16" s="106">
        <f t="shared" si="85"/>
        <v>16121</v>
      </c>
      <c r="CF16" s="61">
        <f t="shared" si="35"/>
        <v>27.077279674824055</v>
      </c>
      <c r="CG16" s="109">
        <v>6996</v>
      </c>
      <c r="CH16" s="61">
        <f t="shared" si="36"/>
        <v>27.102622709487466</v>
      </c>
      <c r="CI16" s="60">
        <v>5281</v>
      </c>
      <c r="CJ16" s="61">
        <f t="shared" si="37"/>
        <v>27.004499897729595</v>
      </c>
      <c r="CK16" s="60">
        <v>0</v>
      </c>
      <c r="CL16" s="106">
        <f t="shared" si="86"/>
        <v>12277</v>
      </c>
      <c r="CM16" s="61">
        <f t="shared" si="38"/>
        <v>27.06032753642355</v>
      </c>
      <c r="CN16" s="109">
        <v>4578</v>
      </c>
      <c r="CO16" s="61">
        <f t="shared" si="39"/>
        <v>27.059936162666983</v>
      </c>
      <c r="CP16" s="60">
        <v>3253</v>
      </c>
      <c r="CQ16" s="61">
        <f t="shared" si="40"/>
        <v>26.980177490254626</v>
      </c>
      <c r="CR16" s="60">
        <v>0</v>
      </c>
      <c r="CS16" s="106">
        <f t="shared" si="87"/>
        <v>7831</v>
      </c>
      <c r="CT16" s="61">
        <f t="shared" si="41"/>
        <v>27.026747195858498</v>
      </c>
      <c r="CU16" s="109">
        <v>2108</v>
      </c>
      <c r="CV16" s="61">
        <f t="shared" si="42"/>
        <v>26.48573941449931</v>
      </c>
      <c r="CW16" s="60">
        <v>1427</v>
      </c>
      <c r="CX16" s="61">
        <f t="shared" si="43"/>
        <v>27.016281711472928</v>
      </c>
      <c r="CY16" s="60">
        <v>0</v>
      </c>
      <c r="CZ16" s="106">
        <f t="shared" si="88"/>
        <v>3535</v>
      </c>
      <c r="DA16" s="61">
        <f t="shared" si="44"/>
        <v>26.697379352012689</v>
      </c>
      <c r="DB16" s="109">
        <v>580</v>
      </c>
      <c r="DC16" s="61">
        <f t="shared" si="45"/>
        <v>25.823686553873554</v>
      </c>
      <c r="DD16" s="60">
        <v>401</v>
      </c>
      <c r="DE16" s="61">
        <f t="shared" si="1"/>
        <v>27.353342428376536</v>
      </c>
      <c r="DF16" s="60">
        <v>0</v>
      </c>
      <c r="DG16" s="106">
        <f t="shared" si="89"/>
        <v>981</v>
      </c>
      <c r="DH16" s="61">
        <f t="shared" si="46"/>
        <v>26.427801724137932</v>
      </c>
      <c r="DI16" s="109">
        <v>97</v>
      </c>
      <c r="DJ16" s="61">
        <f t="shared" si="47"/>
        <v>24.808184143222505</v>
      </c>
      <c r="DK16" s="60">
        <v>75</v>
      </c>
      <c r="DL16" s="61">
        <f t="shared" si="48"/>
        <v>28.846153846153843</v>
      </c>
      <c r="DM16" s="60">
        <v>0</v>
      </c>
      <c r="DN16" s="106">
        <f t="shared" si="90"/>
        <v>172</v>
      </c>
      <c r="DO16" s="61">
        <f t="shared" si="49"/>
        <v>26.420890937019969</v>
      </c>
      <c r="DP16" s="109">
        <v>10</v>
      </c>
      <c r="DQ16" s="61">
        <f t="shared" si="50"/>
        <v>21.739130434782609</v>
      </c>
      <c r="DR16" s="60">
        <v>12</v>
      </c>
      <c r="DS16" s="61">
        <f t="shared" si="51"/>
        <v>24</v>
      </c>
      <c r="DT16" s="60">
        <v>0</v>
      </c>
      <c r="DU16" s="106">
        <f t="shared" si="91"/>
        <v>22</v>
      </c>
      <c r="DV16" s="61">
        <f t="shared" si="52"/>
        <v>22.916666666666664</v>
      </c>
      <c r="DW16" s="109">
        <v>3</v>
      </c>
      <c r="DX16" s="61">
        <f t="shared" si="53"/>
        <v>13.043478260869565</v>
      </c>
      <c r="DY16" s="60">
        <v>4</v>
      </c>
      <c r="DZ16" s="61">
        <f t="shared" si="54"/>
        <v>19.047619047619047</v>
      </c>
      <c r="EA16" s="60">
        <v>0</v>
      </c>
      <c r="EB16" s="106">
        <f t="shared" si="92"/>
        <v>7</v>
      </c>
      <c r="EC16" s="61">
        <f t="shared" si="55"/>
        <v>15.909090909090908</v>
      </c>
      <c r="ED16" s="109">
        <v>1</v>
      </c>
      <c r="EE16" s="61">
        <f t="shared" si="56"/>
        <v>20</v>
      </c>
      <c r="EF16" s="60">
        <v>0</v>
      </c>
      <c r="EG16" s="61">
        <f t="shared" si="57"/>
        <v>0</v>
      </c>
      <c r="EH16" s="60">
        <v>0</v>
      </c>
      <c r="EI16" s="106">
        <f t="shared" si="93"/>
        <v>1</v>
      </c>
      <c r="EJ16" s="61">
        <f t="shared" si="58"/>
        <v>9.0909090909090917</v>
      </c>
      <c r="EK16" s="109">
        <v>0</v>
      </c>
      <c r="EL16" s="61">
        <f t="shared" si="59"/>
        <v>0</v>
      </c>
      <c r="EM16" s="60">
        <v>0</v>
      </c>
      <c r="EN16" s="61">
        <f t="shared" si="60"/>
        <v>0</v>
      </c>
      <c r="EO16" s="60">
        <v>0</v>
      </c>
      <c r="EP16" s="106">
        <f t="shared" si="94"/>
        <v>0</v>
      </c>
      <c r="EQ16" s="61">
        <f t="shared" si="61"/>
        <v>0</v>
      </c>
      <c r="ER16" s="109">
        <v>0</v>
      </c>
      <c r="ES16" s="61">
        <v>0</v>
      </c>
      <c r="ET16" s="60">
        <v>0</v>
      </c>
      <c r="EU16" s="61">
        <f t="shared" si="62"/>
        <v>0</v>
      </c>
      <c r="EV16" s="60">
        <v>0</v>
      </c>
      <c r="EW16" s="106">
        <f t="shared" si="95"/>
        <v>0</v>
      </c>
      <c r="EX16" s="61">
        <f t="shared" si="63"/>
        <v>0</v>
      </c>
      <c r="EY16" s="109">
        <v>0</v>
      </c>
      <c r="EZ16" s="61">
        <v>0</v>
      </c>
      <c r="FA16" s="60">
        <v>0</v>
      </c>
      <c r="FB16" s="61">
        <f t="shared" si="64"/>
        <v>0</v>
      </c>
      <c r="FC16" s="60">
        <v>0</v>
      </c>
      <c r="FD16" s="106">
        <f t="shared" si="96"/>
        <v>0</v>
      </c>
      <c r="FE16" s="61">
        <f t="shared" si="65"/>
        <v>0</v>
      </c>
      <c r="FF16" s="109">
        <v>0</v>
      </c>
      <c r="FG16" s="61">
        <v>0</v>
      </c>
      <c r="FH16" s="60">
        <v>0</v>
      </c>
      <c r="FI16" s="61">
        <v>0</v>
      </c>
      <c r="FJ16" s="60">
        <v>0</v>
      </c>
      <c r="FK16" s="106">
        <f t="shared" si="97"/>
        <v>0</v>
      </c>
      <c r="FL16" s="62">
        <v>0</v>
      </c>
    </row>
    <row r="17" spans="1:1036" s="6" customFormat="1" ht="12.75" x14ac:dyDescent="0.2">
      <c r="A17" s="40" t="s">
        <v>18</v>
      </c>
      <c r="B17" s="55">
        <v>2325693</v>
      </c>
      <c r="C17" s="56">
        <f t="shared" si="2"/>
        <v>1.4433761974800277</v>
      </c>
      <c r="D17" s="57">
        <v>4218810</v>
      </c>
      <c r="E17" s="56">
        <f t="shared" si="2"/>
        <v>2.5408586085820746</v>
      </c>
      <c r="F17" s="57">
        <f t="shared" si="0"/>
        <v>6544503</v>
      </c>
      <c r="G17" s="59">
        <f t="shared" si="3"/>
        <v>2.0003528224022444</v>
      </c>
      <c r="H17" s="109">
        <v>14783</v>
      </c>
      <c r="I17" s="61">
        <f t="shared" si="4"/>
        <v>24.128419403277405</v>
      </c>
      <c r="J17" s="60">
        <v>23263</v>
      </c>
      <c r="K17" s="61">
        <f t="shared" si="5"/>
        <v>43.506639236955301</v>
      </c>
      <c r="L17" s="60">
        <v>0</v>
      </c>
      <c r="M17" s="106">
        <f t="shared" si="66"/>
        <v>38046</v>
      </c>
      <c r="N17" s="61">
        <f t="shared" si="6"/>
        <v>33.15902316582126</v>
      </c>
      <c r="O17" s="109">
        <v>14759</v>
      </c>
      <c r="P17" s="61">
        <f t="shared" si="7"/>
        <v>24.128234890222171</v>
      </c>
      <c r="Q17" s="60">
        <v>23232</v>
      </c>
      <c r="R17" s="61">
        <f t="shared" si="8"/>
        <v>43.512136649685345</v>
      </c>
      <c r="S17" s="60">
        <v>0</v>
      </c>
      <c r="T17" s="106">
        <f t="shared" si="67"/>
        <v>37991</v>
      </c>
      <c r="U17" s="61">
        <f t="shared" si="9"/>
        <v>33.162245441293287</v>
      </c>
      <c r="V17" s="109">
        <v>14672</v>
      </c>
      <c r="W17" s="61">
        <f t="shared" si="10"/>
        <v>24.133563615428898</v>
      </c>
      <c r="X17" s="60">
        <v>23068</v>
      </c>
      <c r="Y17" s="61">
        <f t="shared" si="11"/>
        <v>43.505648492163779</v>
      </c>
      <c r="Z17" s="60">
        <v>0</v>
      </c>
      <c r="AA17" s="106">
        <f t="shared" si="68"/>
        <v>37740</v>
      </c>
      <c r="AB17" s="61">
        <f t="shared" si="12"/>
        <v>33.158199933226726</v>
      </c>
      <c r="AC17" s="109">
        <v>14396</v>
      </c>
      <c r="AD17" s="61">
        <f t="shared" si="13"/>
        <v>24.136138821359712</v>
      </c>
      <c r="AE17" s="60">
        <v>22548</v>
      </c>
      <c r="AF17" s="61">
        <f t="shared" si="14"/>
        <v>43.456809158539876</v>
      </c>
      <c r="AG17" s="60">
        <v>0</v>
      </c>
      <c r="AH17" s="106">
        <f t="shared" si="69"/>
        <v>36944</v>
      </c>
      <c r="AI17" s="61">
        <f t="shared" si="15"/>
        <v>33.124422806215314</v>
      </c>
      <c r="AJ17" s="109">
        <v>13993</v>
      </c>
      <c r="AK17" s="61">
        <f t="shared" si="16"/>
        <v>24.182566016867138</v>
      </c>
      <c r="AL17" s="60">
        <v>21857</v>
      </c>
      <c r="AM17" s="61">
        <f t="shared" si="17"/>
        <v>43.510371461559899</v>
      </c>
      <c r="AN17" s="60">
        <v>0</v>
      </c>
      <c r="AO17" s="106">
        <f t="shared" si="70"/>
        <v>35850</v>
      </c>
      <c r="AP17" s="61">
        <f t="shared" si="18"/>
        <v>33.164350866806046</v>
      </c>
      <c r="AQ17" s="109">
        <v>13454</v>
      </c>
      <c r="AR17" s="61">
        <f t="shared" si="19"/>
        <v>24.192620297777459</v>
      </c>
      <c r="AS17" s="60">
        <v>20914</v>
      </c>
      <c r="AT17" s="61">
        <f t="shared" si="19"/>
        <v>43.531836063526427</v>
      </c>
      <c r="AU17" s="60">
        <v>0</v>
      </c>
      <c r="AV17" s="106">
        <f t="shared" si="71"/>
        <v>34368</v>
      </c>
      <c r="AW17" s="61">
        <f t="shared" si="20"/>
        <v>33.156142974289708</v>
      </c>
      <c r="AX17" s="109">
        <v>12725</v>
      </c>
      <c r="AY17" s="61">
        <f t="shared" si="21"/>
        <v>24.149317746190196</v>
      </c>
      <c r="AZ17" s="60">
        <v>19604</v>
      </c>
      <c r="BA17" s="61">
        <f t="shared" si="22"/>
        <v>43.367843553667818</v>
      </c>
      <c r="BB17" s="60">
        <v>0</v>
      </c>
      <c r="BC17" s="106">
        <f t="shared" si="72"/>
        <v>32329</v>
      </c>
      <c r="BD17" s="61">
        <f t="shared" si="23"/>
        <v>33.023483865695582</v>
      </c>
      <c r="BE17" s="109">
        <v>11836</v>
      </c>
      <c r="BF17" s="61">
        <f t="shared" ref="BF17" si="161">BE17/BE$19*100</f>
        <v>24.055932685663183</v>
      </c>
      <c r="BG17" s="60">
        <v>18055</v>
      </c>
      <c r="BH17" s="61">
        <f t="shared" ref="BH17" si="162">BG17/BG$19*100</f>
        <v>43.159706451844237</v>
      </c>
      <c r="BI17" s="60">
        <v>0</v>
      </c>
      <c r="BJ17" s="106">
        <f t="shared" si="75"/>
        <v>29891</v>
      </c>
      <c r="BK17" s="61">
        <f t="shared" si="26"/>
        <v>32.834624045696707</v>
      </c>
      <c r="BL17" s="109">
        <v>10694</v>
      </c>
      <c r="BM17" s="61">
        <f t="shared" ref="BM17" si="163">BL17/BL$19*100</f>
        <v>23.825862222618305</v>
      </c>
      <c r="BN17" s="60">
        <v>15873</v>
      </c>
      <c r="BO17" s="61">
        <f t="shared" ref="BO17" si="164">BN17/BN$19*100</f>
        <v>42.597214394976248</v>
      </c>
      <c r="BP17" s="60">
        <v>0</v>
      </c>
      <c r="BQ17" s="106">
        <f t="shared" si="78"/>
        <v>26567</v>
      </c>
      <c r="BR17" s="61">
        <f t="shared" si="29"/>
        <v>32.340803681205642</v>
      </c>
      <c r="BS17" s="109">
        <v>9282</v>
      </c>
      <c r="BT17" s="61">
        <f>BS17/BS$19*100</f>
        <v>23.621325868431096</v>
      </c>
      <c r="BU17" s="60">
        <v>13359</v>
      </c>
      <c r="BV17" s="61">
        <f t="shared" ref="BV17" si="165">BU17/BU$19*100</f>
        <v>41.75339896858884</v>
      </c>
      <c r="BW17" s="60">
        <v>0</v>
      </c>
      <c r="BX17" s="106">
        <f t="shared" si="81"/>
        <v>22641</v>
      </c>
      <c r="BY17" s="61">
        <f t="shared" ref="BY17" si="166">BX17/BX$19*100</f>
        <v>31.759012484219383</v>
      </c>
      <c r="BZ17" s="109">
        <v>7692</v>
      </c>
      <c r="CA17" s="61">
        <f t="shared" ref="CA17" si="167">BZ17/BZ$19*100</f>
        <v>23.140098071658493</v>
      </c>
      <c r="CB17" s="60">
        <v>10625</v>
      </c>
      <c r="CC17" s="61">
        <f t="shared" ref="CC17" si="168">CB17/CB$19*100</f>
        <v>40.405384849406758</v>
      </c>
      <c r="CD17" s="60">
        <v>0</v>
      </c>
      <c r="CE17" s="106">
        <f t="shared" si="85"/>
        <v>18317</v>
      </c>
      <c r="CF17" s="61">
        <f t="shared" si="35"/>
        <v>30.765742311503768</v>
      </c>
      <c r="CG17" s="109">
        <v>5750</v>
      </c>
      <c r="CH17" s="61">
        <f t="shared" si="36"/>
        <v>22.275597567117345</v>
      </c>
      <c r="CI17" s="60">
        <v>7525</v>
      </c>
      <c r="CJ17" s="61">
        <f t="shared" si="37"/>
        <v>38.479239108202087</v>
      </c>
      <c r="CK17" s="60">
        <v>0</v>
      </c>
      <c r="CL17" s="106">
        <f t="shared" si="86"/>
        <v>13275</v>
      </c>
      <c r="CM17" s="61">
        <f t="shared" si="38"/>
        <v>29.260067446935135</v>
      </c>
      <c r="CN17" s="109">
        <v>3542</v>
      </c>
      <c r="CO17" s="61">
        <f t="shared" si="39"/>
        <v>20.93628088426528</v>
      </c>
      <c r="CP17" s="60">
        <v>4268</v>
      </c>
      <c r="CQ17" s="61">
        <f t="shared" si="40"/>
        <v>35.398523679190511</v>
      </c>
      <c r="CR17" s="60">
        <v>0</v>
      </c>
      <c r="CS17" s="106">
        <f t="shared" si="87"/>
        <v>7810</v>
      </c>
      <c r="CT17" s="61">
        <f t="shared" si="41"/>
        <v>26.954270923209663</v>
      </c>
      <c r="CU17" s="109">
        <v>1548</v>
      </c>
      <c r="CV17" s="61">
        <f t="shared" si="42"/>
        <v>19.449679607990952</v>
      </c>
      <c r="CW17" s="60">
        <v>1678</v>
      </c>
      <c r="CX17" s="61">
        <f t="shared" si="43"/>
        <v>31.768269594850434</v>
      </c>
      <c r="CY17" s="60">
        <v>0</v>
      </c>
      <c r="CZ17" s="106">
        <f t="shared" si="88"/>
        <v>3226</v>
      </c>
      <c r="DA17" s="61">
        <f t="shared" si="44"/>
        <v>24.363718752360093</v>
      </c>
      <c r="DB17" s="109">
        <v>441</v>
      </c>
      <c r="DC17" s="61">
        <f t="shared" si="45"/>
        <v>19.634906500445236</v>
      </c>
      <c r="DD17" s="60">
        <v>447</v>
      </c>
      <c r="DE17" s="61">
        <f t="shared" si="1"/>
        <v>30.491132332878578</v>
      </c>
      <c r="DF17" s="60">
        <v>0</v>
      </c>
      <c r="DG17" s="106">
        <f t="shared" si="89"/>
        <v>888</v>
      </c>
      <c r="DH17" s="61">
        <f t="shared" si="46"/>
        <v>23.922413793103448</v>
      </c>
      <c r="DI17" s="109">
        <v>82</v>
      </c>
      <c r="DJ17" s="61">
        <f t="shared" si="47"/>
        <v>20.971867007672635</v>
      </c>
      <c r="DK17" s="60">
        <v>84</v>
      </c>
      <c r="DL17" s="61">
        <f t="shared" si="48"/>
        <v>32.307692307692307</v>
      </c>
      <c r="DM17" s="60">
        <v>0</v>
      </c>
      <c r="DN17" s="106">
        <f t="shared" si="90"/>
        <v>166</v>
      </c>
      <c r="DO17" s="61">
        <f t="shared" si="49"/>
        <v>25.499231950844852</v>
      </c>
      <c r="DP17" s="109">
        <v>8</v>
      </c>
      <c r="DQ17" s="61">
        <f t="shared" si="50"/>
        <v>17.391304347826086</v>
      </c>
      <c r="DR17" s="60">
        <v>21</v>
      </c>
      <c r="DS17" s="61">
        <f t="shared" si="51"/>
        <v>42</v>
      </c>
      <c r="DT17" s="60">
        <v>0</v>
      </c>
      <c r="DU17" s="106">
        <f t="shared" si="91"/>
        <v>29</v>
      </c>
      <c r="DV17" s="61">
        <f t="shared" si="52"/>
        <v>30.208333333333332</v>
      </c>
      <c r="DW17" s="109">
        <v>3</v>
      </c>
      <c r="DX17" s="61">
        <f t="shared" si="53"/>
        <v>13.043478260869565</v>
      </c>
      <c r="DY17" s="60">
        <v>11</v>
      </c>
      <c r="DZ17" s="61">
        <f t="shared" si="54"/>
        <v>52.380952380952387</v>
      </c>
      <c r="EA17" s="60">
        <v>0</v>
      </c>
      <c r="EB17" s="106">
        <f t="shared" si="92"/>
        <v>14</v>
      </c>
      <c r="EC17" s="61">
        <f t="shared" si="55"/>
        <v>31.818181818181817</v>
      </c>
      <c r="ED17" s="109">
        <v>0</v>
      </c>
      <c r="EE17" s="61">
        <f t="shared" si="56"/>
        <v>0</v>
      </c>
      <c r="EF17" s="60">
        <v>3</v>
      </c>
      <c r="EG17" s="61">
        <f t="shared" si="57"/>
        <v>50</v>
      </c>
      <c r="EH17" s="60">
        <v>0</v>
      </c>
      <c r="EI17" s="106">
        <f t="shared" si="93"/>
        <v>3</v>
      </c>
      <c r="EJ17" s="61">
        <f t="shared" si="58"/>
        <v>27.27272727272727</v>
      </c>
      <c r="EK17" s="109">
        <v>0</v>
      </c>
      <c r="EL17" s="61">
        <f t="shared" si="59"/>
        <v>0</v>
      </c>
      <c r="EM17" s="60">
        <v>2</v>
      </c>
      <c r="EN17" s="61">
        <f t="shared" si="60"/>
        <v>50</v>
      </c>
      <c r="EO17" s="60">
        <v>0</v>
      </c>
      <c r="EP17" s="106">
        <f t="shared" si="94"/>
        <v>2</v>
      </c>
      <c r="EQ17" s="61">
        <f t="shared" si="61"/>
        <v>33.333333333333329</v>
      </c>
      <c r="ER17" s="109">
        <v>0</v>
      </c>
      <c r="ES17" s="61">
        <v>0</v>
      </c>
      <c r="ET17" s="60">
        <v>0</v>
      </c>
      <c r="EU17" s="61">
        <f t="shared" si="62"/>
        <v>0</v>
      </c>
      <c r="EV17" s="60">
        <v>0</v>
      </c>
      <c r="EW17" s="106">
        <f t="shared" si="95"/>
        <v>0</v>
      </c>
      <c r="EX17" s="61">
        <f t="shared" si="63"/>
        <v>0</v>
      </c>
      <c r="EY17" s="109">
        <v>0</v>
      </c>
      <c r="EZ17" s="61">
        <v>0</v>
      </c>
      <c r="FA17" s="60">
        <v>0</v>
      </c>
      <c r="FB17" s="61">
        <f t="shared" si="64"/>
        <v>0</v>
      </c>
      <c r="FC17" s="60">
        <v>0</v>
      </c>
      <c r="FD17" s="106">
        <f t="shared" si="96"/>
        <v>0</v>
      </c>
      <c r="FE17" s="61">
        <f t="shared" si="65"/>
        <v>0</v>
      </c>
      <c r="FF17" s="109">
        <v>0</v>
      </c>
      <c r="FG17" s="61">
        <v>0</v>
      </c>
      <c r="FH17" s="60">
        <v>0</v>
      </c>
      <c r="FI17" s="61">
        <v>0</v>
      </c>
      <c r="FJ17" s="60">
        <v>0</v>
      </c>
      <c r="FK17" s="106">
        <f t="shared" si="97"/>
        <v>0</v>
      </c>
      <c r="FL17" s="62">
        <v>0</v>
      </c>
    </row>
    <row r="18" spans="1:1036" s="6" customFormat="1" ht="12.75" x14ac:dyDescent="0.2">
      <c r="A18" s="41"/>
      <c r="B18" s="64"/>
      <c r="C18" s="65"/>
      <c r="D18" s="66"/>
      <c r="E18" s="65"/>
      <c r="F18" s="66"/>
      <c r="G18" s="67"/>
      <c r="H18" s="109"/>
      <c r="I18" s="63"/>
      <c r="J18" s="60"/>
      <c r="K18" s="63"/>
      <c r="L18" s="60"/>
      <c r="M18" s="60"/>
      <c r="N18" s="63"/>
      <c r="O18" s="109"/>
      <c r="P18" s="63"/>
      <c r="Q18" s="60"/>
      <c r="R18" s="63"/>
      <c r="S18" s="60"/>
      <c r="T18" s="60"/>
      <c r="U18" s="63"/>
      <c r="V18" s="109"/>
      <c r="W18" s="63"/>
      <c r="X18" s="60"/>
      <c r="Y18" s="63"/>
      <c r="Z18" s="60"/>
      <c r="AA18" s="60"/>
      <c r="AB18" s="63"/>
      <c r="AC18" s="109"/>
      <c r="AD18" s="63"/>
      <c r="AE18" s="60"/>
      <c r="AF18" s="63"/>
      <c r="AG18" s="60"/>
      <c r="AH18" s="60"/>
      <c r="AI18" s="63"/>
      <c r="AJ18" s="109"/>
      <c r="AK18" s="63"/>
      <c r="AL18" s="60"/>
      <c r="AM18" s="63"/>
      <c r="AN18" s="60"/>
      <c r="AO18" s="60"/>
      <c r="AP18" s="63"/>
      <c r="AQ18" s="109"/>
      <c r="AR18" s="63"/>
      <c r="AS18" s="60"/>
      <c r="AT18" s="63"/>
      <c r="AU18" s="60"/>
      <c r="AV18" s="60"/>
      <c r="AW18" s="63"/>
      <c r="AX18" s="109"/>
      <c r="AY18" s="63"/>
      <c r="AZ18" s="60"/>
      <c r="BA18" s="63"/>
      <c r="BB18" s="60"/>
      <c r="BC18" s="60"/>
      <c r="BD18" s="63"/>
      <c r="BE18" s="109"/>
      <c r="BF18" s="63"/>
      <c r="BG18" s="60"/>
      <c r="BH18" s="63"/>
      <c r="BI18" s="60"/>
      <c r="BJ18" s="60"/>
      <c r="BK18" s="63"/>
      <c r="BL18" s="109"/>
      <c r="BM18" s="63"/>
      <c r="BN18" s="60"/>
      <c r="BO18" s="63"/>
      <c r="BP18" s="60"/>
      <c r="BQ18" s="60"/>
      <c r="BR18" s="63"/>
      <c r="BS18" s="109"/>
      <c r="BT18" s="63"/>
      <c r="BU18" s="60"/>
      <c r="BV18" s="63"/>
      <c r="BW18" s="60"/>
      <c r="BX18" s="60"/>
      <c r="BY18" s="63"/>
      <c r="BZ18" s="109"/>
      <c r="CA18" s="63"/>
      <c r="CB18" s="60"/>
      <c r="CC18" s="63"/>
      <c r="CD18" s="60"/>
      <c r="CE18" s="60"/>
      <c r="CF18" s="63"/>
      <c r="CG18" s="109"/>
      <c r="CH18" s="63"/>
      <c r="CI18" s="60"/>
      <c r="CJ18" s="63"/>
      <c r="CK18" s="60"/>
      <c r="CL18" s="60"/>
      <c r="CM18" s="63"/>
      <c r="CN18" s="109"/>
      <c r="CO18" s="63"/>
      <c r="CP18" s="60"/>
      <c r="CQ18" s="63"/>
      <c r="CR18" s="60"/>
      <c r="CS18" s="60"/>
      <c r="CT18" s="63"/>
      <c r="CU18" s="109"/>
      <c r="CV18" s="63"/>
      <c r="CW18" s="60"/>
      <c r="CX18" s="63"/>
      <c r="CY18" s="60"/>
      <c r="CZ18" s="60"/>
      <c r="DA18" s="63"/>
      <c r="DB18" s="109"/>
      <c r="DC18" s="63"/>
      <c r="DD18" s="60"/>
      <c r="DE18" s="63"/>
      <c r="DF18" s="60"/>
      <c r="DG18" s="60"/>
      <c r="DH18" s="63"/>
      <c r="DI18" s="109"/>
      <c r="DJ18" s="63"/>
      <c r="DK18" s="60"/>
      <c r="DL18" s="63"/>
      <c r="DM18" s="60"/>
      <c r="DN18" s="60"/>
      <c r="DO18" s="63"/>
      <c r="DP18" s="109"/>
      <c r="DQ18" s="63"/>
      <c r="DR18" s="60"/>
      <c r="DS18" s="63"/>
      <c r="DT18" s="60"/>
      <c r="DU18" s="60"/>
      <c r="DV18" s="63"/>
      <c r="DW18" s="109"/>
      <c r="DX18" s="63"/>
      <c r="DY18" s="60"/>
      <c r="DZ18" s="63"/>
      <c r="EA18" s="60"/>
      <c r="EB18" s="60"/>
      <c r="EC18" s="63"/>
      <c r="ED18" s="109"/>
      <c r="EE18" s="63"/>
      <c r="EF18" s="60"/>
      <c r="EG18" s="63"/>
      <c r="EH18" s="60"/>
      <c r="EI18" s="60"/>
      <c r="EJ18" s="63"/>
      <c r="EK18" s="109"/>
      <c r="EL18" s="63"/>
      <c r="EM18" s="60"/>
      <c r="EN18" s="63"/>
      <c r="EO18" s="60"/>
      <c r="EP18" s="60"/>
      <c r="EQ18" s="63"/>
      <c r="ER18" s="109"/>
      <c r="ES18" s="63"/>
      <c r="ET18" s="60"/>
      <c r="EU18" s="63"/>
      <c r="EV18" s="60"/>
      <c r="EW18" s="60"/>
      <c r="EX18" s="63"/>
      <c r="EY18" s="109"/>
      <c r="EZ18" s="63"/>
      <c r="FA18" s="60"/>
      <c r="FB18" s="63"/>
      <c r="FC18" s="60"/>
      <c r="FD18" s="60"/>
      <c r="FE18" s="63"/>
      <c r="FF18" s="109"/>
      <c r="FG18" s="63"/>
      <c r="FH18" s="60"/>
      <c r="FI18" s="63"/>
      <c r="FJ18" s="60"/>
      <c r="FK18" s="60"/>
      <c r="FL18" s="68"/>
    </row>
    <row r="19" spans="1:1036" s="7" customFormat="1" ht="12.75" x14ac:dyDescent="0.2">
      <c r="A19" s="9" t="s">
        <v>7</v>
      </c>
      <c r="B19" s="55">
        <f t="shared" ref="B19:G19" si="169">SUM(B7:B17)</f>
        <v>161128679</v>
      </c>
      <c r="C19" s="69">
        <f t="shared" si="169"/>
        <v>100</v>
      </c>
      <c r="D19" s="57">
        <f t="shared" si="169"/>
        <v>166038755</v>
      </c>
      <c r="E19" s="69">
        <f t="shared" si="169"/>
        <v>100</v>
      </c>
      <c r="F19" s="57">
        <f t="shared" si="169"/>
        <v>327167434</v>
      </c>
      <c r="G19" s="70">
        <f t="shared" si="169"/>
        <v>99.999999999999986</v>
      </c>
      <c r="H19" s="182">
        <f t="shared" ref="H19:M19" si="170">SUM(H7:H18)</f>
        <v>61268</v>
      </c>
      <c r="I19" s="71">
        <f t="shared" si="170"/>
        <v>100</v>
      </c>
      <c r="J19" s="175">
        <f t="shared" si="170"/>
        <v>53470</v>
      </c>
      <c r="K19" s="71">
        <f t="shared" si="170"/>
        <v>100</v>
      </c>
      <c r="L19" s="175">
        <f t="shared" si="170"/>
        <v>0</v>
      </c>
      <c r="M19" s="175">
        <f t="shared" si="170"/>
        <v>114738</v>
      </c>
      <c r="N19" s="71">
        <f>SUM(N7:N17)</f>
        <v>100</v>
      </c>
      <c r="O19" s="182">
        <f t="shared" ref="O19:T19" si="171">SUM(O7:O18)</f>
        <v>61169</v>
      </c>
      <c r="P19" s="71">
        <f t="shared" si="171"/>
        <v>100</v>
      </c>
      <c r="Q19" s="175">
        <f t="shared" si="171"/>
        <v>53392</v>
      </c>
      <c r="R19" s="71">
        <f t="shared" si="171"/>
        <v>100</v>
      </c>
      <c r="S19" s="175">
        <f t="shared" si="171"/>
        <v>0</v>
      </c>
      <c r="T19" s="175">
        <f t="shared" si="171"/>
        <v>114561</v>
      </c>
      <c r="U19" s="71">
        <f>SUM(U7:U17)</f>
        <v>100</v>
      </c>
      <c r="V19" s="182">
        <f t="shared" ref="V19:AA19" si="172">SUM(V7:V18)</f>
        <v>60795</v>
      </c>
      <c r="W19" s="71">
        <f t="shared" si="172"/>
        <v>100</v>
      </c>
      <c r="X19" s="175">
        <f t="shared" si="172"/>
        <v>53023</v>
      </c>
      <c r="Y19" s="71">
        <f t="shared" si="172"/>
        <v>100</v>
      </c>
      <c r="Z19" s="175">
        <f t="shared" si="172"/>
        <v>0</v>
      </c>
      <c r="AA19" s="175">
        <f t="shared" si="172"/>
        <v>113818</v>
      </c>
      <c r="AB19" s="71">
        <f>SUM(AB7:AB17)</f>
        <v>100</v>
      </c>
      <c r="AC19" s="182">
        <f t="shared" ref="AC19:AH19" si="173">SUM(AC7:AC18)</f>
        <v>59645</v>
      </c>
      <c r="AD19" s="71">
        <f t="shared" si="173"/>
        <v>100</v>
      </c>
      <c r="AE19" s="175">
        <f t="shared" si="173"/>
        <v>51886</v>
      </c>
      <c r="AF19" s="71">
        <f t="shared" si="173"/>
        <v>100</v>
      </c>
      <c r="AG19" s="175">
        <f t="shared" si="173"/>
        <v>0</v>
      </c>
      <c r="AH19" s="175">
        <f t="shared" si="173"/>
        <v>111531</v>
      </c>
      <c r="AI19" s="71">
        <f>SUM(AI7:AI17)</f>
        <v>100</v>
      </c>
      <c r="AJ19" s="182">
        <f t="shared" ref="AJ19:AO19" si="174">SUM(AJ7:AJ18)</f>
        <v>57864</v>
      </c>
      <c r="AK19" s="71">
        <f t="shared" si="174"/>
        <v>100.00000000000001</v>
      </c>
      <c r="AL19" s="175">
        <f t="shared" si="174"/>
        <v>50234</v>
      </c>
      <c r="AM19" s="71">
        <f t="shared" si="174"/>
        <v>100</v>
      </c>
      <c r="AN19" s="175">
        <f t="shared" si="174"/>
        <v>0</v>
      </c>
      <c r="AO19" s="175">
        <f t="shared" si="174"/>
        <v>108098</v>
      </c>
      <c r="AP19" s="71">
        <f>SUM(AP7:AP17)</f>
        <v>100</v>
      </c>
      <c r="AQ19" s="182">
        <f t="shared" ref="AQ19:AV19" si="175">SUM(AQ7:AQ18)</f>
        <v>55612</v>
      </c>
      <c r="AR19" s="71">
        <f t="shared" si="175"/>
        <v>100</v>
      </c>
      <c r="AS19" s="175">
        <f t="shared" si="175"/>
        <v>48043</v>
      </c>
      <c r="AT19" s="71">
        <f t="shared" si="175"/>
        <v>100</v>
      </c>
      <c r="AU19" s="175">
        <f t="shared" si="175"/>
        <v>0</v>
      </c>
      <c r="AV19" s="175">
        <f t="shared" si="175"/>
        <v>103655</v>
      </c>
      <c r="AW19" s="71">
        <f>SUM(AW7:AW17)</f>
        <v>100</v>
      </c>
      <c r="AX19" s="182">
        <f t="shared" ref="AX19:BC19" si="176">SUM(AX7:AX18)</f>
        <v>52693</v>
      </c>
      <c r="AY19" s="71">
        <f t="shared" si="176"/>
        <v>99.999999999999986</v>
      </c>
      <c r="AZ19" s="175">
        <f t="shared" si="176"/>
        <v>45204</v>
      </c>
      <c r="BA19" s="71">
        <f t="shared" si="176"/>
        <v>100</v>
      </c>
      <c r="BB19" s="175">
        <f t="shared" si="176"/>
        <v>0</v>
      </c>
      <c r="BC19" s="175">
        <f t="shared" si="176"/>
        <v>97897</v>
      </c>
      <c r="BD19" s="71">
        <f>SUM(BD7:BD17)</f>
        <v>100</v>
      </c>
      <c r="BE19" s="182">
        <f>SUM(BE7:BE18)</f>
        <v>49202</v>
      </c>
      <c r="BF19" s="71">
        <f>SUM(BF7:BF18)</f>
        <v>100</v>
      </c>
      <c r="BG19" s="175">
        <f>SUM(BG7:BG18)</f>
        <v>41833</v>
      </c>
      <c r="BH19" s="71">
        <f>SUM(BH7:BH18)</f>
        <v>100</v>
      </c>
      <c r="BI19" s="175">
        <v>0</v>
      </c>
      <c r="BJ19" s="175">
        <f t="shared" ref="BJ19" si="177">SUM(BJ7:BJ18)</f>
        <v>91035</v>
      </c>
      <c r="BK19" s="71">
        <f>SUM(BK7:BK17)</f>
        <v>100</v>
      </c>
      <c r="BL19" s="182">
        <f>SUM(BL7:BL18)</f>
        <v>44884</v>
      </c>
      <c r="BM19" s="71">
        <f>SUM(BM7:BM18)</f>
        <v>100</v>
      </c>
      <c r="BN19" s="175">
        <f>SUM(BN7:BN18)</f>
        <v>37263</v>
      </c>
      <c r="BO19" s="71">
        <f>SUM(BO7:BO18)</f>
        <v>100</v>
      </c>
      <c r="BP19" s="175">
        <v>0</v>
      </c>
      <c r="BQ19" s="175">
        <f t="shared" ref="BQ19" si="178">SUM(BQ7:BQ18)</f>
        <v>82147</v>
      </c>
      <c r="BR19" s="71">
        <f>SUM(BR7:BR17)</f>
        <v>100</v>
      </c>
      <c r="BS19" s="182">
        <f>SUM(BS7:BS18)</f>
        <v>39295</v>
      </c>
      <c r="BT19" s="71">
        <f>SUM(BT7:BT17)</f>
        <v>100</v>
      </c>
      <c r="BU19" s="175">
        <f>SUM(BU7:BU18)</f>
        <v>31995</v>
      </c>
      <c r="BV19" s="71">
        <f>SUM(BV7:BV17)</f>
        <v>100</v>
      </c>
      <c r="BW19" s="175">
        <v>0</v>
      </c>
      <c r="BX19" s="175">
        <f t="shared" ref="BX19" si="179">SUM(BX7:BX18)</f>
        <v>71290</v>
      </c>
      <c r="BY19" s="71">
        <f>SUM(BY7:BY17)</f>
        <v>99.999999999999986</v>
      </c>
      <c r="BZ19" s="182">
        <f>SUM(BZ7:BZ18)</f>
        <v>33241</v>
      </c>
      <c r="CA19" s="71">
        <f>SUM(CA7:CA17)</f>
        <v>100</v>
      </c>
      <c r="CB19" s="175">
        <f>SUM(CB7:CB18)</f>
        <v>26296</v>
      </c>
      <c r="CC19" s="71">
        <f>SUM(CC7:CC17)</f>
        <v>100</v>
      </c>
      <c r="CD19" s="175">
        <v>0</v>
      </c>
      <c r="CE19" s="175">
        <f t="shared" ref="CE19" si="180">SUM(CE7:CE18)</f>
        <v>59537</v>
      </c>
      <c r="CF19" s="71">
        <f>SUM(CF7:CF17)</f>
        <v>100</v>
      </c>
      <c r="CG19" s="182">
        <f>SUM(CG7:CG18)</f>
        <v>25813</v>
      </c>
      <c r="CH19" s="71">
        <f>SUM(CH7:CH17)</f>
        <v>100</v>
      </c>
      <c r="CI19" s="175">
        <f>SUM(CI7:CI18)</f>
        <v>19556</v>
      </c>
      <c r="CJ19" s="71">
        <f>SUM(CJ7:CJ17)</f>
        <v>100</v>
      </c>
      <c r="CK19" s="175">
        <v>0</v>
      </c>
      <c r="CL19" s="175">
        <f t="shared" ref="CL19" si="181">SUM(CL7:CL18)</f>
        <v>45369</v>
      </c>
      <c r="CM19" s="71">
        <f>SUM(CM7:CM17)</f>
        <v>100.00000000000001</v>
      </c>
      <c r="CN19" s="182">
        <f>SUM(CN7:CN18)</f>
        <v>16918</v>
      </c>
      <c r="CO19" s="71">
        <f>SUM(CO7:CO17)</f>
        <v>100</v>
      </c>
      <c r="CP19" s="175">
        <f>SUM(CP7:CP18)</f>
        <v>12057</v>
      </c>
      <c r="CQ19" s="71">
        <f>SUM(CQ7:CQ17)</f>
        <v>100</v>
      </c>
      <c r="CR19" s="175">
        <v>0</v>
      </c>
      <c r="CS19" s="175">
        <f t="shared" ref="CS19" si="182">SUM(CS7:CS18)</f>
        <v>28975</v>
      </c>
      <c r="CT19" s="71">
        <f>SUM(CT7:CT17)</f>
        <v>100</v>
      </c>
      <c r="CU19" s="182">
        <f>SUM(CU7:CU18)</f>
        <v>7959</v>
      </c>
      <c r="CV19" s="71">
        <f>SUM(CV7:CV18)</f>
        <v>100</v>
      </c>
      <c r="CW19" s="175">
        <f>SUM(CW7:CW18)</f>
        <v>5282</v>
      </c>
      <c r="CX19" s="71">
        <f>SUM(CX7:CX18)</f>
        <v>100</v>
      </c>
      <c r="CY19" s="175">
        <v>0</v>
      </c>
      <c r="CZ19" s="175">
        <f t="shared" ref="CZ19" si="183">SUM(CZ7:CZ18)</f>
        <v>13241</v>
      </c>
      <c r="DA19" s="71">
        <f>SUM(DA7:DA17)</f>
        <v>100</v>
      </c>
      <c r="DB19" s="182">
        <f>SUM(DB7:DB18)</f>
        <v>2246</v>
      </c>
      <c r="DC19" s="71">
        <f>SUM(DC7:DC18)</f>
        <v>100</v>
      </c>
      <c r="DD19" s="175">
        <f>SUM(DD7:DD18)</f>
        <v>1466</v>
      </c>
      <c r="DE19" s="71">
        <f>SUM(DE7:DE18)</f>
        <v>100</v>
      </c>
      <c r="DF19" s="175">
        <v>0</v>
      </c>
      <c r="DG19" s="175">
        <f t="shared" ref="DG19" si="184">SUM(DG7:DG18)</f>
        <v>3712</v>
      </c>
      <c r="DH19" s="71">
        <f>SUM(DH7:DH17)</f>
        <v>100</v>
      </c>
      <c r="DI19" s="182">
        <f>SUM(DI7:DI18)</f>
        <v>391</v>
      </c>
      <c r="DJ19" s="71">
        <f>SUM(DJ7:DJ18)</f>
        <v>100</v>
      </c>
      <c r="DK19" s="175">
        <f>SUM(DK7:DK18)</f>
        <v>260</v>
      </c>
      <c r="DL19" s="71">
        <f>SUM(DL7:DL18)</f>
        <v>100</v>
      </c>
      <c r="DM19" s="175">
        <v>0</v>
      </c>
      <c r="DN19" s="175">
        <f t="shared" ref="DN19" si="185">SUM(DN7:DN18)</f>
        <v>651</v>
      </c>
      <c r="DO19" s="71">
        <f>SUM(DO7:DO17)</f>
        <v>100</v>
      </c>
      <c r="DP19" s="182">
        <f>SUM(DP7:DP18)</f>
        <v>46</v>
      </c>
      <c r="DQ19" s="71">
        <f>SUM(DQ7:DQ18)</f>
        <v>100</v>
      </c>
      <c r="DR19" s="175">
        <f>SUM(DR7:DR18)</f>
        <v>50</v>
      </c>
      <c r="DS19" s="71">
        <f>SUM(DS7:DS18)</f>
        <v>100</v>
      </c>
      <c r="DT19" s="175">
        <v>0</v>
      </c>
      <c r="DU19" s="175">
        <f t="shared" ref="DU19" si="186">SUM(DU7:DU18)</f>
        <v>96</v>
      </c>
      <c r="DV19" s="71">
        <f>SUM(DV7:DV17)</f>
        <v>99.999999999999986</v>
      </c>
      <c r="DW19" s="182">
        <f>SUM(DW7:DW18)</f>
        <v>23</v>
      </c>
      <c r="DX19" s="71">
        <f>SUM(DX7:DX18)</f>
        <v>100</v>
      </c>
      <c r="DY19" s="175">
        <f>SUM(DY7:DY18)</f>
        <v>21</v>
      </c>
      <c r="DZ19" s="71">
        <f>SUM(DZ7:DZ18)</f>
        <v>100</v>
      </c>
      <c r="EA19" s="175">
        <v>0</v>
      </c>
      <c r="EB19" s="175">
        <f t="shared" ref="EB19" si="187">SUM(EB7:EB18)</f>
        <v>44</v>
      </c>
      <c r="EC19" s="71">
        <f>SUM(EC7:EC17)</f>
        <v>99.999999999999986</v>
      </c>
      <c r="ED19" s="182">
        <f>SUM(ED7:ED18)</f>
        <v>5</v>
      </c>
      <c r="EE19" s="71">
        <f>SUM(EE7:EE18)</f>
        <v>100</v>
      </c>
      <c r="EF19" s="175">
        <f>SUM(EF7:EF18)</f>
        <v>6</v>
      </c>
      <c r="EG19" s="71">
        <f>SUM(EG7:EG18)</f>
        <v>100</v>
      </c>
      <c r="EH19" s="175">
        <v>0</v>
      </c>
      <c r="EI19" s="175">
        <f t="shared" ref="EI19" si="188">SUM(EI7:EI18)</f>
        <v>11</v>
      </c>
      <c r="EJ19" s="71">
        <f>SUM(EJ7:EJ17)</f>
        <v>100</v>
      </c>
      <c r="EK19" s="182">
        <f>SUM(EK7:EK18)</f>
        <v>2</v>
      </c>
      <c r="EL19" s="71">
        <f>SUM(EL7:EL18)</f>
        <v>100</v>
      </c>
      <c r="EM19" s="175">
        <f>SUM(EM7:EM18)</f>
        <v>4</v>
      </c>
      <c r="EN19" s="71">
        <f>SUM(EN7:EN18)</f>
        <v>100</v>
      </c>
      <c r="EO19" s="175">
        <v>0</v>
      </c>
      <c r="EP19" s="175">
        <f t="shared" ref="EP19" si="189">SUM(EP7:EP18)</f>
        <v>6</v>
      </c>
      <c r="EQ19" s="71">
        <f>SUM(EQ7:EQ17)</f>
        <v>99.999999999999986</v>
      </c>
      <c r="ER19" s="182">
        <f>SUM(ER7:ER18)</f>
        <v>1</v>
      </c>
      <c r="ES19" s="71">
        <f>SUM(ES7:ES18)</f>
        <v>0</v>
      </c>
      <c r="ET19" s="175">
        <f>SUM(ET7:ET18)</f>
        <v>1</v>
      </c>
      <c r="EU19" s="71">
        <f>SUM(EU7:EU18)</f>
        <v>100</v>
      </c>
      <c r="EV19" s="175">
        <v>0</v>
      </c>
      <c r="EW19" s="175">
        <f t="shared" ref="EW19" si="190">SUM(EW7:EW18)</f>
        <v>2</v>
      </c>
      <c r="EX19" s="71">
        <f>SUM(EX7:EX17)</f>
        <v>100</v>
      </c>
      <c r="EY19" s="182">
        <f>SUM(EY7:EY18)</f>
        <v>1</v>
      </c>
      <c r="EZ19" s="71">
        <f>SUM(EZ7:EZ18)</f>
        <v>0</v>
      </c>
      <c r="FA19" s="175">
        <f>SUM(FA7:FA18)</f>
        <v>1</v>
      </c>
      <c r="FB19" s="71">
        <f>SUM(FB7:FB18)</f>
        <v>100</v>
      </c>
      <c r="FC19" s="175">
        <v>0</v>
      </c>
      <c r="FD19" s="175">
        <f t="shared" ref="FD19" si="191">SUM(FD7:FD18)</f>
        <v>2</v>
      </c>
      <c r="FE19" s="71">
        <f>SUM(FE7:FE17)</f>
        <v>100</v>
      </c>
      <c r="FF19" s="182">
        <f>SUM(FF7:FF18)</f>
        <v>1</v>
      </c>
      <c r="FG19" s="71">
        <v>0</v>
      </c>
      <c r="FH19" s="175">
        <f>SUM(FH7:FH18)</f>
        <v>0</v>
      </c>
      <c r="FI19" s="71">
        <v>0</v>
      </c>
      <c r="FJ19" s="175">
        <v>0</v>
      </c>
      <c r="FK19" s="175">
        <f t="shared" ref="FK19" si="192">SUM(FK7:FK18)</f>
        <v>1</v>
      </c>
      <c r="FL19" s="171">
        <v>0</v>
      </c>
    </row>
    <row r="20" spans="1:1036" s="6" customFormat="1" ht="12.75" x14ac:dyDescent="0.2">
      <c r="A20" s="10"/>
      <c r="B20" s="64"/>
      <c r="C20" s="66"/>
      <c r="D20" s="66"/>
      <c r="E20" s="66"/>
      <c r="F20" s="66"/>
      <c r="G20" s="72"/>
      <c r="H20" s="109"/>
      <c r="I20" s="60"/>
      <c r="J20" s="60"/>
      <c r="K20" s="60"/>
      <c r="L20" s="60"/>
      <c r="M20" s="60"/>
      <c r="N20" s="73"/>
      <c r="O20" s="109"/>
      <c r="P20" s="60"/>
      <c r="Q20" s="60"/>
      <c r="R20" s="60"/>
      <c r="S20" s="60"/>
      <c r="T20" s="60"/>
      <c r="U20" s="73"/>
      <c r="V20" s="109"/>
      <c r="W20" s="60"/>
      <c r="X20" s="60"/>
      <c r="Y20" s="60"/>
      <c r="Z20" s="60"/>
      <c r="AA20" s="60"/>
      <c r="AB20" s="73"/>
      <c r="AC20" s="109"/>
      <c r="AD20" s="60"/>
      <c r="AE20" s="60"/>
      <c r="AF20" s="60"/>
      <c r="AG20" s="60"/>
      <c r="AH20" s="60"/>
      <c r="AI20" s="73"/>
      <c r="AJ20" s="109"/>
      <c r="AK20" s="60"/>
      <c r="AL20" s="60"/>
      <c r="AM20" s="60"/>
      <c r="AN20" s="60"/>
      <c r="AO20" s="60"/>
      <c r="AP20" s="73"/>
      <c r="AQ20" s="109"/>
      <c r="AR20" s="60"/>
      <c r="AS20" s="60"/>
      <c r="AT20" s="60"/>
      <c r="AU20" s="60"/>
      <c r="AV20" s="60"/>
      <c r="AW20" s="73"/>
      <c r="AX20" s="109"/>
      <c r="AY20" s="60"/>
      <c r="AZ20" s="60"/>
      <c r="BA20" s="60"/>
      <c r="BB20" s="60"/>
      <c r="BC20" s="60"/>
      <c r="BD20" s="73"/>
      <c r="BE20" s="109"/>
      <c r="BF20" s="60"/>
      <c r="BG20" s="60"/>
      <c r="BH20" s="60"/>
      <c r="BI20" s="60"/>
      <c r="BJ20" s="60"/>
      <c r="BK20" s="73"/>
      <c r="BL20" s="109"/>
      <c r="BM20" s="60"/>
      <c r="BN20" s="60"/>
      <c r="BO20" s="60"/>
      <c r="BP20" s="60"/>
      <c r="BQ20" s="60"/>
      <c r="BR20" s="73"/>
      <c r="BS20" s="109"/>
      <c r="BT20" s="60"/>
      <c r="BU20" s="60"/>
      <c r="BV20" s="60"/>
      <c r="BW20" s="60"/>
      <c r="BX20" s="60"/>
      <c r="BY20" s="60"/>
      <c r="BZ20" s="109"/>
      <c r="CA20" s="60"/>
      <c r="CB20" s="60"/>
      <c r="CC20" s="60"/>
      <c r="CD20" s="60"/>
      <c r="CE20" s="60"/>
      <c r="CF20" s="73"/>
      <c r="CG20" s="109"/>
      <c r="CH20" s="60"/>
      <c r="CI20" s="60"/>
      <c r="CJ20" s="60"/>
      <c r="CK20" s="60"/>
      <c r="CL20" s="60"/>
      <c r="CM20" s="73"/>
      <c r="CN20" s="109"/>
      <c r="CO20" s="60"/>
      <c r="CP20" s="60"/>
      <c r="CQ20" s="60"/>
      <c r="CR20" s="60"/>
      <c r="CS20" s="60"/>
      <c r="CT20" s="73"/>
      <c r="CU20" s="109"/>
      <c r="CV20" s="60"/>
      <c r="CW20" s="60"/>
      <c r="CX20" s="60"/>
      <c r="CY20" s="60"/>
      <c r="CZ20" s="60"/>
      <c r="DA20" s="73"/>
      <c r="DB20" s="109"/>
      <c r="DC20" s="60"/>
      <c r="DD20" s="60"/>
      <c r="DE20" s="60"/>
      <c r="DF20" s="60"/>
      <c r="DG20" s="60"/>
      <c r="DH20" s="73"/>
      <c r="DI20" s="109"/>
      <c r="DJ20" s="60"/>
      <c r="DK20" s="60"/>
      <c r="DL20" s="60"/>
      <c r="DM20" s="60"/>
      <c r="DN20" s="60"/>
      <c r="DO20" s="73"/>
      <c r="DP20" s="109"/>
      <c r="DQ20" s="60"/>
      <c r="DR20" s="60"/>
      <c r="DS20" s="60"/>
      <c r="DT20" s="60"/>
      <c r="DU20" s="60"/>
      <c r="DV20" s="73"/>
      <c r="DW20" s="109"/>
      <c r="DX20" s="60"/>
      <c r="DY20" s="60"/>
      <c r="DZ20" s="60"/>
      <c r="EA20" s="60"/>
      <c r="EB20" s="60"/>
      <c r="EC20" s="73"/>
      <c r="ED20" s="109"/>
      <c r="EE20" s="60"/>
      <c r="EF20" s="60"/>
      <c r="EG20" s="60"/>
      <c r="EH20" s="60"/>
      <c r="EI20" s="60"/>
      <c r="EJ20" s="73"/>
      <c r="EK20" s="109"/>
      <c r="EL20" s="60"/>
      <c r="EM20" s="60"/>
      <c r="EN20" s="60"/>
      <c r="EO20" s="60"/>
      <c r="EP20" s="60"/>
      <c r="EQ20" s="73"/>
      <c r="ER20" s="109"/>
      <c r="ES20" s="60"/>
      <c r="ET20" s="60"/>
      <c r="EU20" s="60"/>
      <c r="EV20" s="60"/>
      <c r="EW20" s="60"/>
      <c r="EX20" s="73"/>
      <c r="EY20" s="109"/>
      <c r="EZ20" s="60"/>
      <c r="FA20" s="60"/>
      <c r="FB20" s="60"/>
      <c r="FC20" s="60"/>
      <c r="FD20" s="60"/>
      <c r="FE20" s="73"/>
      <c r="FF20" s="109"/>
      <c r="FG20" s="60"/>
      <c r="FH20" s="60"/>
      <c r="FI20" s="60"/>
      <c r="FJ20" s="60"/>
      <c r="FK20" s="60"/>
      <c r="FL20" s="73"/>
    </row>
    <row r="21" spans="1:1036" s="6" customFormat="1" ht="12.75" x14ac:dyDescent="0.2">
      <c r="A21" s="10" t="s">
        <v>204</v>
      </c>
      <c r="B21" s="74">
        <v>0</v>
      </c>
      <c r="C21" s="75"/>
      <c r="D21" s="75">
        <v>0</v>
      </c>
      <c r="E21" s="75"/>
      <c r="F21" s="75">
        <v>0</v>
      </c>
      <c r="G21" s="76"/>
      <c r="H21" s="127">
        <v>0</v>
      </c>
      <c r="I21" s="128"/>
      <c r="J21" s="128">
        <v>0</v>
      </c>
      <c r="K21" s="128"/>
      <c r="L21" s="129">
        <v>3</v>
      </c>
      <c r="M21" s="128">
        <f>L21+J21+H21</f>
        <v>3</v>
      </c>
      <c r="N21" s="130"/>
      <c r="O21" s="127">
        <v>0</v>
      </c>
      <c r="P21" s="128"/>
      <c r="Q21" s="128">
        <v>0</v>
      </c>
      <c r="R21" s="128"/>
      <c r="S21" s="129">
        <v>3</v>
      </c>
      <c r="T21" s="128">
        <f>S21+Q21+O21</f>
        <v>3</v>
      </c>
      <c r="U21" s="130"/>
      <c r="V21" s="127">
        <v>0</v>
      </c>
      <c r="W21" s="128"/>
      <c r="X21" s="128">
        <v>0</v>
      </c>
      <c r="Y21" s="128"/>
      <c r="Z21" s="129">
        <v>3</v>
      </c>
      <c r="AA21" s="128">
        <f>Z21+X21+V21</f>
        <v>3</v>
      </c>
      <c r="AB21" s="130"/>
      <c r="AC21" s="127">
        <v>0</v>
      </c>
      <c r="AD21" s="128"/>
      <c r="AE21" s="128">
        <v>0</v>
      </c>
      <c r="AF21" s="128"/>
      <c r="AG21" s="129">
        <v>3</v>
      </c>
      <c r="AH21" s="128">
        <f>AG21+AE21+AC21</f>
        <v>3</v>
      </c>
      <c r="AI21" s="130"/>
      <c r="AJ21" s="127">
        <v>0</v>
      </c>
      <c r="AK21" s="128"/>
      <c r="AL21" s="128">
        <v>0</v>
      </c>
      <c r="AM21" s="128"/>
      <c r="AN21" s="129">
        <v>3</v>
      </c>
      <c r="AO21" s="128">
        <f>AN21+AL21+AJ21</f>
        <v>3</v>
      </c>
      <c r="AP21" s="130"/>
      <c r="AQ21" s="127">
        <v>0</v>
      </c>
      <c r="AR21" s="128"/>
      <c r="AS21" s="128">
        <v>0</v>
      </c>
      <c r="AT21" s="128"/>
      <c r="AU21" s="129">
        <v>3</v>
      </c>
      <c r="AV21" s="128">
        <f>AU21+AS21+AQ21</f>
        <v>3</v>
      </c>
      <c r="AW21" s="130"/>
      <c r="AX21" s="127">
        <v>0</v>
      </c>
      <c r="AY21" s="128"/>
      <c r="AZ21" s="128">
        <v>0</v>
      </c>
      <c r="BA21" s="128"/>
      <c r="BB21" s="129">
        <v>3</v>
      </c>
      <c r="BC21" s="128">
        <f>BB21+AZ21+AX21</f>
        <v>3</v>
      </c>
      <c r="BD21" s="130"/>
      <c r="BE21" s="127">
        <v>0</v>
      </c>
      <c r="BF21" s="128"/>
      <c r="BG21" s="128">
        <v>0</v>
      </c>
      <c r="BH21" s="128"/>
      <c r="BI21" s="129">
        <v>2</v>
      </c>
      <c r="BJ21" s="128">
        <f>BI21+BG21+BE21</f>
        <v>2</v>
      </c>
      <c r="BK21" s="130"/>
      <c r="BL21" s="127">
        <v>0</v>
      </c>
      <c r="BM21" s="128"/>
      <c r="BN21" s="128">
        <v>0</v>
      </c>
      <c r="BO21" s="128"/>
      <c r="BP21" s="129">
        <v>1</v>
      </c>
      <c r="BQ21" s="128">
        <f>BP21+BN21+BL21</f>
        <v>1</v>
      </c>
      <c r="BR21" s="130"/>
      <c r="BS21" s="127">
        <v>0</v>
      </c>
      <c r="BT21" s="128"/>
      <c r="BU21" s="128">
        <v>0</v>
      </c>
      <c r="BV21" s="128"/>
      <c r="BW21" s="129">
        <v>1</v>
      </c>
      <c r="BX21" s="128">
        <f>BW21+BU21+BS21</f>
        <v>1</v>
      </c>
      <c r="BY21" s="128"/>
      <c r="BZ21" s="127">
        <v>0</v>
      </c>
      <c r="CA21" s="128"/>
      <c r="CB21" s="128">
        <v>0</v>
      </c>
      <c r="CC21" s="128"/>
      <c r="CD21" s="129">
        <v>1</v>
      </c>
      <c r="CE21" s="128">
        <f>CD21+CB21+BZ21</f>
        <v>1</v>
      </c>
      <c r="CF21" s="128"/>
      <c r="CG21" s="127">
        <v>0</v>
      </c>
      <c r="CH21" s="128"/>
      <c r="CI21" s="128">
        <v>0</v>
      </c>
      <c r="CJ21" s="128"/>
      <c r="CK21" s="129">
        <v>1</v>
      </c>
      <c r="CL21" s="128">
        <f>CK21+CI21+CG21</f>
        <v>1</v>
      </c>
      <c r="CM21" s="128"/>
      <c r="CN21" s="127">
        <v>0</v>
      </c>
      <c r="CO21" s="128"/>
      <c r="CP21" s="128">
        <v>0</v>
      </c>
      <c r="CQ21" s="128"/>
      <c r="CR21" s="129">
        <v>1</v>
      </c>
      <c r="CS21" s="128">
        <f>CR21+CP21+CN21</f>
        <v>1</v>
      </c>
      <c r="CT21" s="128"/>
      <c r="CU21" s="127">
        <v>0</v>
      </c>
      <c r="CV21" s="128"/>
      <c r="CW21" s="128">
        <v>0</v>
      </c>
      <c r="CX21" s="128"/>
      <c r="CY21" s="129">
        <v>1</v>
      </c>
      <c r="CZ21" s="128">
        <f>CY21+CW21+CU21</f>
        <v>1</v>
      </c>
      <c r="DA21" s="128"/>
      <c r="DB21" s="127">
        <v>0</v>
      </c>
      <c r="DC21" s="128"/>
      <c r="DD21" s="128">
        <v>0</v>
      </c>
      <c r="DE21" s="128"/>
      <c r="DF21" s="129">
        <v>0</v>
      </c>
      <c r="DG21" s="128">
        <f>DF21+DD21+DB21</f>
        <v>0</v>
      </c>
      <c r="DH21" s="128"/>
      <c r="DI21" s="127">
        <v>0</v>
      </c>
      <c r="DJ21" s="128"/>
      <c r="DK21" s="128">
        <v>0</v>
      </c>
      <c r="DL21" s="128"/>
      <c r="DM21" s="129">
        <v>0</v>
      </c>
      <c r="DN21" s="128">
        <f>DM21+DK21+DI21</f>
        <v>0</v>
      </c>
      <c r="DO21" s="128"/>
      <c r="DP21" s="127">
        <v>0</v>
      </c>
      <c r="DQ21" s="128"/>
      <c r="DR21" s="128">
        <v>0</v>
      </c>
      <c r="DS21" s="128"/>
      <c r="DT21" s="129">
        <v>0</v>
      </c>
      <c r="DU21" s="128">
        <f>DT21+DR21+DP21</f>
        <v>0</v>
      </c>
      <c r="DV21" s="128"/>
      <c r="DW21" s="127">
        <v>0</v>
      </c>
      <c r="DX21" s="128"/>
      <c r="DY21" s="128">
        <v>0</v>
      </c>
      <c r="DZ21" s="128"/>
      <c r="EA21" s="129">
        <v>0</v>
      </c>
      <c r="EB21" s="128">
        <f>EA21+DY21+DW21</f>
        <v>0</v>
      </c>
      <c r="EC21" s="128"/>
      <c r="ED21" s="127">
        <v>0</v>
      </c>
      <c r="EE21" s="128"/>
      <c r="EF21" s="128">
        <v>0</v>
      </c>
      <c r="EG21" s="128"/>
      <c r="EH21" s="129">
        <v>0</v>
      </c>
      <c r="EI21" s="128">
        <f>EH21+EF21+ED21</f>
        <v>0</v>
      </c>
      <c r="EJ21" s="128"/>
      <c r="EK21" s="127">
        <v>0</v>
      </c>
      <c r="EL21" s="128"/>
      <c r="EM21" s="128">
        <v>0</v>
      </c>
      <c r="EN21" s="128"/>
      <c r="EO21" s="129">
        <v>0</v>
      </c>
      <c r="EP21" s="128">
        <f>EO21+EM21+EK21</f>
        <v>0</v>
      </c>
      <c r="EQ21" s="128"/>
      <c r="ER21" s="127">
        <v>0</v>
      </c>
      <c r="ES21" s="128"/>
      <c r="ET21" s="128">
        <v>0</v>
      </c>
      <c r="EU21" s="128"/>
      <c r="EV21" s="129">
        <v>0</v>
      </c>
      <c r="EW21" s="128">
        <f>EV21+ET21+ER21</f>
        <v>0</v>
      </c>
      <c r="EX21" s="128"/>
      <c r="EY21" s="127">
        <v>0</v>
      </c>
      <c r="EZ21" s="128"/>
      <c r="FA21" s="128">
        <v>0</v>
      </c>
      <c r="FB21" s="128"/>
      <c r="FC21" s="129">
        <v>0</v>
      </c>
      <c r="FD21" s="128">
        <f>FC21+FA21+EY21</f>
        <v>0</v>
      </c>
      <c r="FE21" s="128"/>
      <c r="FF21" s="127">
        <v>0</v>
      </c>
      <c r="FG21" s="128"/>
      <c r="FH21" s="128">
        <v>0</v>
      </c>
      <c r="FI21" s="128"/>
      <c r="FJ21" s="129">
        <v>0</v>
      </c>
      <c r="FK21" s="128">
        <f>FJ21+FH21+FF21</f>
        <v>0</v>
      </c>
      <c r="FL21" s="130"/>
    </row>
    <row r="22" spans="1:1036" s="4" customFormat="1" ht="12.75" x14ac:dyDescent="0.2">
      <c r="A22" s="8" t="s">
        <v>8</v>
      </c>
      <c r="B22" s="172">
        <f>B19+B21</f>
        <v>161128679</v>
      </c>
      <c r="C22" s="173"/>
      <c r="D22" s="173">
        <f>D19+D21</f>
        <v>166038755</v>
      </c>
      <c r="E22" s="173"/>
      <c r="F22" s="174">
        <f>F19+F21</f>
        <v>327167434</v>
      </c>
      <c r="G22" s="173"/>
      <c r="H22" s="78">
        <f>H19+H21</f>
        <v>61268</v>
      </c>
      <c r="I22" s="79"/>
      <c r="J22" s="79">
        <f t="shared" ref="J22" si="193">J19+J21</f>
        <v>53470</v>
      </c>
      <c r="K22" s="79"/>
      <c r="L22" s="79">
        <f t="shared" ref="L22" si="194">L19+L21</f>
        <v>3</v>
      </c>
      <c r="M22" s="79">
        <f>H22+J22+L22</f>
        <v>114741</v>
      </c>
      <c r="N22" s="77"/>
      <c r="O22" s="78">
        <f>O19+O21</f>
        <v>61169</v>
      </c>
      <c r="P22" s="79"/>
      <c r="Q22" s="79">
        <f t="shared" ref="Q22" si="195">Q19+Q21</f>
        <v>53392</v>
      </c>
      <c r="R22" s="79"/>
      <c r="S22" s="79">
        <f t="shared" ref="S22" si="196">S19+S21</f>
        <v>3</v>
      </c>
      <c r="T22" s="79">
        <f>O22+Q22+S22</f>
        <v>114564</v>
      </c>
      <c r="U22" s="77"/>
      <c r="V22" s="78">
        <f>V19+V21</f>
        <v>60795</v>
      </c>
      <c r="W22" s="79"/>
      <c r="X22" s="79">
        <f t="shared" ref="X22" si="197">X19+X21</f>
        <v>53023</v>
      </c>
      <c r="Y22" s="79"/>
      <c r="Z22" s="79">
        <f t="shared" ref="Z22" si="198">Z19+Z21</f>
        <v>3</v>
      </c>
      <c r="AA22" s="79">
        <f>V22+X22+Z22</f>
        <v>113821</v>
      </c>
      <c r="AB22" s="77"/>
      <c r="AC22" s="78">
        <f>AC19+AC21</f>
        <v>59645</v>
      </c>
      <c r="AD22" s="79"/>
      <c r="AE22" s="79">
        <f t="shared" ref="AE22" si="199">AE19+AE21</f>
        <v>51886</v>
      </c>
      <c r="AF22" s="79"/>
      <c r="AG22" s="79">
        <f t="shared" ref="AG22" si="200">AG19+AG21</f>
        <v>3</v>
      </c>
      <c r="AH22" s="79">
        <f>AC22+AE22+AG22</f>
        <v>111534</v>
      </c>
      <c r="AI22" s="77"/>
      <c r="AJ22" s="78">
        <f>AJ19+AJ21</f>
        <v>57864</v>
      </c>
      <c r="AK22" s="79"/>
      <c r="AL22" s="79">
        <f t="shared" ref="AL22" si="201">AL19+AL21</f>
        <v>50234</v>
      </c>
      <c r="AM22" s="79"/>
      <c r="AN22" s="79">
        <f t="shared" ref="AN22" si="202">AN19+AN21</f>
        <v>3</v>
      </c>
      <c r="AO22" s="79">
        <f>AJ22+AL22+AN22</f>
        <v>108101</v>
      </c>
      <c r="AP22" s="77"/>
      <c r="AQ22" s="78">
        <f>AQ19+AQ21</f>
        <v>55612</v>
      </c>
      <c r="AR22" s="79"/>
      <c r="AS22" s="79">
        <f t="shared" ref="AS22" si="203">AS19+AS21</f>
        <v>48043</v>
      </c>
      <c r="AT22" s="79"/>
      <c r="AU22" s="79">
        <f t="shared" ref="AU22" si="204">AU19+AU21</f>
        <v>3</v>
      </c>
      <c r="AV22" s="79">
        <f>AQ22+AS22+AU22</f>
        <v>103658</v>
      </c>
      <c r="AW22" s="77"/>
      <c r="AX22" s="78">
        <f>AX19+AX21</f>
        <v>52693</v>
      </c>
      <c r="AY22" s="79"/>
      <c r="AZ22" s="79">
        <f t="shared" ref="AZ22" si="205">AZ19+AZ21</f>
        <v>45204</v>
      </c>
      <c r="BA22" s="79"/>
      <c r="BB22" s="79">
        <f t="shared" ref="BB22" si="206">BB19+BB21</f>
        <v>3</v>
      </c>
      <c r="BC22" s="79">
        <f>AX22+AZ22+BB22</f>
        <v>97900</v>
      </c>
      <c r="BD22" s="77"/>
      <c r="BE22" s="78">
        <f>BE19+BE21</f>
        <v>49202</v>
      </c>
      <c r="BF22" s="79"/>
      <c r="BG22" s="79">
        <f t="shared" ref="BG22:BI22" si="207">BG19+BG21</f>
        <v>41833</v>
      </c>
      <c r="BH22" s="79"/>
      <c r="BI22" s="79">
        <f t="shared" si="207"/>
        <v>2</v>
      </c>
      <c r="BJ22" s="79">
        <f>BE22+BG22+BI22</f>
        <v>91037</v>
      </c>
      <c r="BK22" s="77"/>
      <c r="BL22" s="78">
        <f>BL19+BL21</f>
        <v>44884</v>
      </c>
      <c r="BM22" s="79"/>
      <c r="BN22" s="79">
        <f t="shared" ref="BN22" si="208">BN19+BN21</f>
        <v>37263</v>
      </c>
      <c r="BO22" s="79"/>
      <c r="BP22" s="79">
        <f t="shared" ref="BP22" si="209">BP19+BP21</f>
        <v>1</v>
      </c>
      <c r="BQ22" s="79">
        <f>BL22+BN22+BP22</f>
        <v>82148</v>
      </c>
      <c r="BR22" s="77"/>
      <c r="BS22" s="78">
        <f>BS19+BS21</f>
        <v>39295</v>
      </c>
      <c r="BT22" s="79"/>
      <c r="BU22" s="79">
        <f t="shared" ref="BU22" si="210">BU19+BU21</f>
        <v>31995</v>
      </c>
      <c r="BV22" s="79"/>
      <c r="BW22" s="79">
        <f t="shared" ref="BW22" si="211">BW19+BW21</f>
        <v>1</v>
      </c>
      <c r="BX22" s="79">
        <f>BS22+BU22+BW22</f>
        <v>71291</v>
      </c>
      <c r="BY22" s="77"/>
      <c r="BZ22" s="78">
        <f>BZ19+BZ21</f>
        <v>33241</v>
      </c>
      <c r="CA22" s="79"/>
      <c r="CB22" s="79">
        <f t="shared" ref="CB22" si="212">CB19+CB21</f>
        <v>26296</v>
      </c>
      <c r="CC22" s="79"/>
      <c r="CD22" s="79">
        <f t="shared" ref="CD22" si="213">CD19+CD21</f>
        <v>1</v>
      </c>
      <c r="CE22" s="79">
        <f>BZ22+CB22+CD22</f>
        <v>59538</v>
      </c>
      <c r="CF22" s="77"/>
      <c r="CG22" s="78">
        <f>CG19+CG21</f>
        <v>25813</v>
      </c>
      <c r="CH22" s="79"/>
      <c r="CI22" s="79">
        <f t="shared" ref="CI22" si="214">CI19+CI21</f>
        <v>19556</v>
      </c>
      <c r="CJ22" s="79"/>
      <c r="CK22" s="79">
        <f t="shared" ref="CK22" si="215">CK19+CK21</f>
        <v>1</v>
      </c>
      <c r="CL22" s="79">
        <f>CG22+CI22+CK22</f>
        <v>45370</v>
      </c>
      <c r="CM22" s="77"/>
      <c r="CN22" s="78">
        <f>CN19+CN21</f>
        <v>16918</v>
      </c>
      <c r="CO22" s="79"/>
      <c r="CP22" s="79">
        <f t="shared" ref="CP22" si="216">CP19+CP21</f>
        <v>12057</v>
      </c>
      <c r="CQ22" s="79"/>
      <c r="CR22" s="79">
        <f t="shared" ref="CR22" si="217">CR19+CR21</f>
        <v>1</v>
      </c>
      <c r="CS22" s="79">
        <f>CN22+CP22+CR22</f>
        <v>28976</v>
      </c>
      <c r="CT22" s="77"/>
      <c r="CU22" s="78">
        <f>CU19+CU21</f>
        <v>7959</v>
      </c>
      <c r="CV22" s="79"/>
      <c r="CW22" s="79">
        <f t="shared" ref="CW22" si="218">CW19+CW21</f>
        <v>5282</v>
      </c>
      <c r="CX22" s="79"/>
      <c r="CY22" s="79">
        <f t="shared" ref="CY22" si="219">CY19+CY21</f>
        <v>1</v>
      </c>
      <c r="CZ22" s="79">
        <f>CU22+CW22+CY22</f>
        <v>13242</v>
      </c>
      <c r="DA22" s="77"/>
      <c r="DB22" s="78">
        <f>DB19+DB21</f>
        <v>2246</v>
      </c>
      <c r="DC22" s="79"/>
      <c r="DD22" s="79">
        <f t="shared" ref="DD22" si="220">DD19+DD21</f>
        <v>1466</v>
      </c>
      <c r="DE22" s="79"/>
      <c r="DF22" s="79">
        <f t="shared" ref="DF22" si="221">DF19+DF21</f>
        <v>0</v>
      </c>
      <c r="DG22" s="79">
        <f>DB22+DD22+DF22</f>
        <v>3712</v>
      </c>
      <c r="DH22" s="77"/>
      <c r="DI22" s="78">
        <f>DI19+DI21</f>
        <v>391</v>
      </c>
      <c r="DJ22" s="79"/>
      <c r="DK22" s="79">
        <f t="shared" ref="DK22" si="222">DK19+DK21</f>
        <v>260</v>
      </c>
      <c r="DL22" s="79"/>
      <c r="DM22" s="79">
        <f t="shared" ref="DM22" si="223">DM19+DM21</f>
        <v>0</v>
      </c>
      <c r="DN22" s="79">
        <f>DI22+DK22+DM22</f>
        <v>651</v>
      </c>
      <c r="DO22" s="77"/>
      <c r="DP22" s="78">
        <f>DP19+DP21</f>
        <v>46</v>
      </c>
      <c r="DQ22" s="79"/>
      <c r="DR22" s="79">
        <f t="shared" ref="DR22" si="224">DR19+DR21</f>
        <v>50</v>
      </c>
      <c r="DS22" s="79"/>
      <c r="DT22" s="79">
        <f t="shared" ref="DT22" si="225">DT19+DT21</f>
        <v>0</v>
      </c>
      <c r="DU22" s="79">
        <f>DP22+DR22+DT22</f>
        <v>96</v>
      </c>
      <c r="DV22" s="77"/>
      <c r="DW22" s="78">
        <f>DW19+DW21</f>
        <v>23</v>
      </c>
      <c r="DX22" s="79"/>
      <c r="DY22" s="79">
        <f t="shared" ref="DY22" si="226">DY19+DY21</f>
        <v>21</v>
      </c>
      <c r="DZ22" s="79"/>
      <c r="EA22" s="79">
        <f t="shared" ref="EA22" si="227">EA19+EA21</f>
        <v>0</v>
      </c>
      <c r="EB22" s="79">
        <f>DW22+DY22+EA22</f>
        <v>44</v>
      </c>
      <c r="EC22" s="77"/>
      <c r="ED22" s="78">
        <f>ED19+ED21</f>
        <v>5</v>
      </c>
      <c r="EE22" s="79"/>
      <c r="EF22" s="79">
        <f t="shared" ref="EF22" si="228">EF19+EF21</f>
        <v>6</v>
      </c>
      <c r="EG22" s="79"/>
      <c r="EH22" s="79">
        <f t="shared" ref="EH22" si="229">EH19+EH21</f>
        <v>0</v>
      </c>
      <c r="EI22" s="79">
        <f>ED22+EF22+EH22</f>
        <v>11</v>
      </c>
      <c r="EJ22" s="77"/>
      <c r="EK22" s="78">
        <f>EK19+EK21</f>
        <v>2</v>
      </c>
      <c r="EL22" s="79"/>
      <c r="EM22" s="79">
        <f t="shared" ref="EM22" si="230">EM19+EM21</f>
        <v>4</v>
      </c>
      <c r="EN22" s="79"/>
      <c r="EO22" s="79">
        <f t="shared" ref="EO22" si="231">EO19+EO21</f>
        <v>0</v>
      </c>
      <c r="EP22" s="79">
        <f>EK22+EM22+EO22</f>
        <v>6</v>
      </c>
      <c r="EQ22" s="77"/>
      <c r="ER22" s="78">
        <f>ER19+ER21</f>
        <v>1</v>
      </c>
      <c r="ES22" s="79"/>
      <c r="ET22" s="79">
        <f t="shared" ref="ET22" si="232">ET19+ET21</f>
        <v>1</v>
      </c>
      <c r="EU22" s="79"/>
      <c r="EV22" s="79">
        <f t="shared" ref="EV22" si="233">EV19+EV21</f>
        <v>0</v>
      </c>
      <c r="EW22" s="79">
        <f>ER22+ET22+EV22</f>
        <v>2</v>
      </c>
      <c r="EX22" s="77"/>
      <c r="EY22" s="78">
        <f>EY19+EY21</f>
        <v>1</v>
      </c>
      <c r="EZ22" s="79"/>
      <c r="FA22" s="79">
        <f t="shared" ref="FA22" si="234">FA19+FA21</f>
        <v>1</v>
      </c>
      <c r="FB22" s="79"/>
      <c r="FC22" s="79">
        <f t="shared" ref="FC22" si="235">FC19+FC21</f>
        <v>0</v>
      </c>
      <c r="FD22" s="79">
        <f>EY22+FA22+FC22</f>
        <v>2</v>
      </c>
      <c r="FE22" s="77"/>
      <c r="FF22" s="78">
        <f>FF19+FF21</f>
        <v>1</v>
      </c>
      <c r="FG22" s="79"/>
      <c r="FH22" s="79">
        <f t="shared" ref="FH22" si="236">FH19+FH21</f>
        <v>0</v>
      </c>
      <c r="FI22" s="79"/>
      <c r="FJ22" s="79">
        <f t="shared" ref="FJ22" si="237">FJ19+FJ21</f>
        <v>0</v>
      </c>
      <c r="FK22" s="79">
        <f>FF22+FH22+FJ22</f>
        <v>1</v>
      </c>
      <c r="FL22" s="77"/>
    </row>
    <row r="23" spans="1:1036" s="15" customFormat="1" ht="12.75" x14ac:dyDescent="0.2">
      <c r="A23" s="4" t="s">
        <v>207</v>
      </c>
      <c r="B23" s="16"/>
      <c r="C23" s="16"/>
      <c r="D23" s="16"/>
      <c r="E23" s="16"/>
      <c r="F23" s="16"/>
      <c r="G23" s="1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E23" s="106"/>
      <c r="BF23" s="106"/>
      <c r="BG23" s="106"/>
      <c r="BH23" s="106"/>
      <c r="BI23" s="106"/>
      <c r="BJ23" s="106"/>
      <c r="BK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c r="CN23" s="106"/>
      <c r="CO23" s="106"/>
      <c r="CP23" s="106"/>
      <c r="CQ23" s="106"/>
      <c r="CR23" s="106"/>
      <c r="CS23" s="106"/>
      <c r="CT23" s="106"/>
      <c r="CU23" s="106"/>
      <c r="CV23" s="106"/>
      <c r="CW23" s="106"/>
      <c r="CX23" s="106"/>
      <c r="CY23" s="106"/>
      <c r="CZ23" s="106"/>
      <c r="DA23" s="106"/>
      <c r="DB23" s="106"/>
      <c r="DC23" s="106"/>
      <c r="DD23" s="106"/>
      <c r="DE23" s="106"/>
      <c r="DF23" s="106"/>
      <c r="DG23" s="106"/>
      <c r="DH23" s="106"/>
      <c r="DI23" s="106"/>
      <c r="DJ23" s="106"/>
      <c r="DK23" s="106"/>
      <c r="DL23" s="106"/>
      <c r="DM23" s="106"/>
      <c r="DN23" s="106"/>
      <c r="DO23" s="106"/>
      <c r="DP23" s="106"/>
      <c r="DQ23" s="106"/>
      <c r="DR23" s="106"/>
      <c r="DS23" s="106"/>
      <c r="DT23" s="106"/>
      <c r="DU23" s="106"/>
      <c r="DV23" s="106"/>
      <c r="DW23" s="106"/>
      <c r="DX23" s="106"/>
      <c r="DY23" s="106"/>
      <c r="DZ23" s="106"/>
      <c r="EA23" s="106"/>
      <c r="EB23" s="106"/>
      <c r="EC23" s="106"/>
      <c r="ED23" s="106"/>
      <c r="EE23" s="106"/>
      <c r="EF23" s="106"/>
      <c r="EG23" s="106"/>
      <c r="EH23" s="106"/>
      <c r="EI23" s="106"/>
      <c r="EJ23" s="106"/>
      <c r="EK23" s="106"/>
      <c r="EL23" s="106"/>
      <c r="EM23" s="106"/>
      <c r="EN23" s="106"/>
      <c r="EO23" s="106"/>
      <c r="EP23" s="106"/>
      <c r="EQ23" s="106"/>
      <c r="ER23" s="106"/>
      <c r="ES23" s="106"/>
      <c r="ET23" s="106"/>
      <c r="EU23" s="106"/>
      <c r="EV23" s="106"/>
      <c r="EW23" s="106"/>
      <c r="EX23" s="106"/>
      <c r="EY23" s="106"/>
      <c r="EZ23" s="106"/>
      <c r="FA23" s="106"/>
      <c r="FB23" s="106"/>
      <c r="FC23" s="106"/>
      <c r="FD23" s="106"/>
      <c r="FE23" s="106"/>
      <c r="FF23" s="106"/>
      <c r="FG23" s="106"/>
      <c r="FH23" s="106"/>
      <c r="FI23" s="106"/>
      <c r="FJ23" s="106"/>
      <c r="FK23" s="106"/>
      <c r="FL23" s="10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c r="ALU23" s="16"/>
      <c r="ALV23" s="16"/>
      <c r="ALW23" s="16"/>
      <c r="ALX23" s="16"/>
      <c r="ALY23" s="16"/>
      <c r="ALZ23" s="16"/>
      <c r="AMA23" s="16"/>
      <c r="AMB23" s="16"/>
      <c r="AMC23" s="16"/>
      <c r="AMD23" s="16"/>
      <c r="AME23" s="16"/>
      <c r="AMF23" s="16"/>
      <c r="AMG23" s="16"/>
      <c r="AMH23" s="16"/>
      <c r="AMI23" s="16"/>
      <c r="AMJ23" s="16"/>
      <c r="AMK23" s="16"/>
      <c r="AML23" s="16"/>
      <c r="AMM23" s="16"/>
      <c r="AMN23" s="16"/>
      <c r="AMO23" s="16"/>
      <c r="AMP23" s="16"/>
      <c r="AMQ23" s="16"/>
      <c r="AMR23" s="16"/>
      <c r="AMS23" s="16"/>
      <c r="AMT23" s="16"/>
      <c r="AMU23" s="16"/>
      <c r="AMV23" s="16"/>
    </row>
    <row r="24" spans="1:1036" s="15" customFormat="1" ht="12.75" x14ac:dyDescent="0.2">
      <c r="A24" s="4"/>
      <c r="B24" s="16"/>
      <c r="C24" s="16"/>
      <c r="D24" s="16"/>
      <c r="E24" s="16"/>
      <c r="F24" s="16"/>
      <c r="G24" s="16"/>
      <c r="H24" s="106"/>
      <c r="I24" s="106"/>
      <c r="J24" s="106"/>
      <c r="K24" s="106"/>
      <c r="L24" s="106"/>
      <c r="M24" s="219"/>
      <c r="N24" s="106"/>
      <c r="O24" s="106"/>
      <c r="P24" s="106"/>
      <c r="Q24" s="106"/>
      <c r="R24" s="106"/>
      <c r="S24" s="106"/>
      <c r="T24" s="219"/>
      <c r="U24" s="106"/>
      <c r="V24" s="106"/>
      <c r="W24" s="106"/>
      <c r="X24" s="106"/>
      <c r="Y24" s="106"/>
      <c r="Z24" s="106"/>
      <c r="AA24" s="106"/>
      <c r="AB24" s="106"/>
      <c r="AC24" s="106"/>
      <c r="AD24" s="106"/>
      <c r="AE24" s="106"/>
      <c r="AF24" s="106"/>
      <c r="AG24" s="106"/>
      <c r="AH24" s="106"/>
      <c r="AI24" s="106"/>
      <c r="AJ24" s="106"/>
      <c r="AK24" s="106"/>
      <c r="AL24" s="106"/>
      <c r="AM24" s="106"/>
      <c r="AN24" s="106"/>
      <c r="AO24" s="106"/>
      <c r="AP24" s="106"/>
      <c r="AQ24" s="106"/>
      <c r="AR24" s="106"/>
      <c r="AS24" s="106"/>
      <c r="AT24" s="106"/>
      <c r="AU24" s="106"/>
      <c r="AV24" s="106"/>
      <c r="AW24" s="106"/>
      <c r="AX24" s="106"/>
      <c r="AY24" s="106"/>
      <c r="AZ24" s="106"/>
      <c r="BA24" s="106"/>
      <c r="BB24" s="106"/>
      <c r="BC24" s="106"/>
      <c r="BD24" s="106"/>
      <c r="BE24" s="106"/>
      <c r="BF24" s="106"/>
      <c r="BG24" s="106"/>
      <c r="BH24" s="106"/>
      <c r="BI24" s="106"/>
      <c r="BJ24" s="106"/>
      <c r="BK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c r="CN24" s="106"/>
      <c r="CO24" s="106"/>
      <c r="CP24" s="106"/>
      <c r="CQ24" s="106"/>
      <c r="CR24" s="106"/>
      <c r="CS24" s="106"/>
      <c r="CT24" s="106"/>
      <c r="CU24" s="106"/>
      <c r="CV24" s="106"/>
      <c r="CW24" s="106"/>
      <c r="CX24" s="106"/>
      <c r="CY24" s="106"/>
      <c r="CZ24" s="106"/>
      <c r="DA24" s="106"/>
      <c r="DB24" s="106"/>
      <c r="DC24" s="106"/>
      <c r="DD24" s="106"/>
      <c r="DE24" s="106"/>
      <c r="DF24" s="106"/>
      <c r="DG24" s="106"/>
      <c r="DH24" s="106"/>
      <c r="DI24" s="106"/>
      <c r="DJ24" s="106"/>
      <c r="DK24" s="106"/>
      <c r="DL24" s="106"/>
      <c r="DM24" s="106"/>
      <c r="DN24" s="106"/>
      <c r="DO24" s="106"/>
      <c r="DP24" s="106"/>
      <c r="DQ24" s="106"/>
      <c r="DR24" s="106"/>
      <c r="DS24" s="106"/>
      <c r="DT24" s="106"/>
      <c r="DU24" s="106"/>
      <c r="DV24" s="106"/>
      <c r="DW24" s="106"/>
      <c r="DX24" s="106"/>
      <c r="DY24" s="106"/>
      <c r="DZ24" s="106"/>
      <c r="EA24" s="106"/>
      <c r="EB24" s="106"/>
      <c r="EC24" s="106"/>
      <c r="ED24" s="106"/>
      <c r="EE24" s="106"/>
      <c r="EF24" s="106"/>
      <c r="EG24" s="106"/>
      <c r="EH24" s="106"/>
      <c r="EI24" s="106"/>
      <c r="EJ24" s="106"/>
      <c r="EK24" s="106"/>
      <c r="EL24" s="106"/>
      <c r="EM24" s="106"/>
      <c r="EN24" s="106"/>
      <c r="EO24" s="106"/>
      <c r="EP24" s="106"/>
      <c r="EQ24" s="106"/>
      <c r="ER24" s="106"/>
      <c r="ES24" s="106"/>
      <c r="ET24" s="106"/>
      <c r="EU24" s="106"/>
      <c r="EV24" s="106"/>
      <c r="EW24" s="106"/>
      <c r="EX24" s="106"/>
      <c r="EY24" s="106"/>
      <c r="EZ24" s="106"/>
      <c r="FA24" s="106"/>
      <c r="FB24" s="106"/>
      <c r="FC24" s="106"/>
      <c r="FD24" s="106"/>
      <c r="FE24" s="106"/>
      <c r="FF24" s="106"/>
      <c r="FG24" s="106"/>
      <c r="FH24" s="106"/>
      <c r="FI24" s="106"/>
      <c r="FJ24" s="106"/>
      <c r="FK24" s="106"/>
      <c r="FL24" s="10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c r="ALU24" s="16"/>
      <c r="ALV24" s="16"/>
      <c r="ALW24" s="16"/>
      <c r="ALX24" s="16"/>
      <c r="ALY24" s="16"/>
      <c r="ALZ24" s="16"/>
      <c r="AMA24" s="16"/>
      <c r="AMB24" s="16"/>
      <c r="AMC24" s="16"/>
      <c r="AMD24" s="16"/>
      <c r="AME24" s="16"/>
      <c r="AMF24" s="16"/>
      <c r="AMG24" s="16"/>
      <c r="AMH24" s="16"/>
      <c r="AMI24" s="16"/>
      <c r="AMJ24" s="16"/>
      <c r="AMK24" s="16"/>
      <c r="AML24" s="16"/>
      <c r="AMM24" s="16"/>
      <c r="AMN24" s="16"/>
      <c r="AMO24" s="16"/>
      <c r="AMP24" s="16"/>
      <c r="AMQ24" s="16"/>
      <c r="AMR24" s="16"/>
      <c r="AMS24" s="16"/>
      <c r="AMT24" s="16"/>
      <c r="AMU24" s="16"/>
      <c r="AMV24" s="16"/>
    </row>
    <row r="25" spans="1:1036" s="15" customFormat="1" ht="12.75" x14ac:dyDescent="0.2">
      <c r="A25" s="44" t="s">
        <v>133</v>
      </c>
      <c r="B25" s="16"/>
      <c r="C25" s="16"/>
      <c r="D25" s="16"/>
      <c r="E25" s="16"/>
      <c r="F25" s="16"/>
      <c r="G25" s="1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106"/>
      <c r="AU25" s="106"/>
      <c r="AV25" s="106"/>
      <c r="AW25" s="106"/>
      <c r="AX25" s="106"/>
      <c r="AY25" s="106"/>
      <c r="AZ25" s="106"/>
      <c r="BA25" s="106"/>
      <c r="BB25" s="106"/>
      <c r="BC25" s="106"/>
      <c r="BD25" s="106"/>
      <c r="BE25" s="106"/>
      <c r="BF25" s="106"/>
      <c r="BG25" s="106"/>
      <c r="BH25" s="106"/>
      <c r="BI25" s="106"/>
      <c r="BJ25" s="106"/>
      <c r="BK25" s="106"/>
      <c r="BL25" s="106"/>
      <c r="BM25" s="106"/>
      <c r="BN25" s="106"/>
      <c r="BO25" s="106"/>
      <c r="BP25" s="106"/>
      <c r="BQ25" s="106"/>
      <c r="BR25" s="106"/>
      <c r="BS25" s="106"/>
      <c r="BT25" s="106"/>
      <c r="BU25" s="106"/>
      <c r="BV25" s="106"/>
      <c r="BW25" s="106"/>
      <c r="BX25" s="106"/>
      <c r="BY25" s="106"/>
      <c r="BZ25" s="106"/>
      <c r="CA25" s="106"/>
      <c r="CB25" s="106"/>
      <c r="CC25" s="106"/>
      <c r="CD25" s="106"/>
      <c r="CE25" s="106"/>
      <c r="CF25" s="106"/>
      <c r="CG25" s="106"/>
      <c r="CH25" s="106"/>
      <c r="CI25" s="106"/>
      <c r="CJ25" s="106"/>
      <c r="CK25" s="106"/>
      <c r="CL25" s="106"/>
      <c r="CM25" s="106"/>
      <c r="CN25" s="106"/>
      <c r="CO25" s="106"/>
      <c r="CP25" s="106"/>
      <c r="CQ25" s="106"/>
      <c r="CR25" s="106"/>
      <c r="CS25" s="106"/>
      <c r="CT25" s="106"/>
      <c r="CU25" s="106"/>
      <c r="CV25" s="106"/>
      <c r="CW25" s="106"/>
      <c r="CX25" s="106"/>
      <c r="CY25" s="106"/>
      <c r="CZ25" s="106"/>
      <c r="DA25" s="106"/>
      <c r="DB25" s="106"/>
      <c r="DC25" s="106"/>
      <c r="DD25" s="106"/>
      <c r="DE25" s="106"/>
      <c r="DF25" s="106"/>
      <c r="DG25" s="106"/>
      <c r="DH25" s="106"/>
      <c r="DI25" s="106"/>
      <c r="DJ25" s="106"/>
      <c r="DK25" s="106"/>
      <c r="DL25" s="106"/>
      <c r="DM25" s="106"/>
      <c r="DN25" s="106"/>
      <c r="DO25" s="106"/>
      <c r="DP25" s="106"/>
      <c r="DQ25" s="106"/>
      <c r="DR25" s="106"/>
      <c r="DS25" s="106"/>
      <c r="DT25" s="106"/>
      <c r="DU25" s="106"/>
      <c r="DV25" s="106"/>
      <c r="DW25" s="106"/>
      <c r="DX25" s="106"/>
      <c r="DY25" s="106"/>
      <c r="DZ25" s="106"/>
      <c r="EA25" s="106"/>
      <c r="EB25" s="106"/>
      <c r="EC25" s="106"/>
      <c r="ED25" s="106"/>
      <c r="EE25" s="106"/>
      <c r="EF25" s="106"/>
      <c r="EG25" s="106"/>
      <c r="EH25" s="106"/>
      <c r="EI25" s="106"/>
      <c r="EJ25" s="106"/>
      <c r="EK25" s="106"/>
      <c r="EL25" s="106"/>
      <c r="EM25" s="106"/>
      <c r="EN25" s="106"/>
      <c r="EO25" s="106"/>
      <c r="EP25" s="106"/>
      <c r="EQ25" s="106"/>
      <c r="ER25" s="106"/>
      <c r="ES25" s="106"/>
      <c r="ET25" s="106"/>
      <c r="EU25" s="106"/>
      <c r="EV25" s="106"/>
      <c r="EW25" s="106"/>
      <c r="EX25" s="106"/>
      <c r="EY25" s="106"/>
      <c r="EZ25" s="106"/>
      <c r="FA25" s="106"/>
      <c r="FB25" s="106"/>
      <c r="FC25" s="106"/>
      <c r="FD25" s="106"/>
      <c r="FE25" s="106"/>
      <c r="FF25" s="106"/>
      <c r="FG25" s="106"/>
      <c r="FH25" s="106"/>
      <c r="FI25" s="106"/>
      <c r="FJ25" s="106"/>
      <c r="FK25" s="106"/>
      <c r="FL25" s="10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c r="ALU25" s="16"/>
      <c r="ALV25" s="16"/>
      <c r="ALW25" s="16"/>
      <c r="ALX25" s="16"/>
      <c r="ALY25" s="16"/>
      <c r="ALZ25" s="16"/>
      <c r="AMA25" s="16"/>
      <c r="AMB25" s="16"/>
      <c r="AMC25" s="16"/>
      <c r="AMD25" s="16"/>
      <c r="AME25" s="16"/>
      <c r="AMF25" s="16"/>
      <c r="AMG25" s="16"/>
      <c r="AMH25" s="16"/>
      <c r="AMI25" s="16"/>
      <c r="AMJ25" s="16"/>
      <c r="AMK25" s="16"/>
      <c r="AML25" s="16"/>
      <c r="AMM25" s="16"/>
      <c r="AMN25" s="16"/>
      <c r="AMO25" s="16"/>
      <c r="AMP25" s="16"/>
      <c r="AMQ25" s="16"/>
      <c r="AMR25" s="16"/>
      <c r="AMS25" s="16"/>
      <c r="AMT25" s="16"/>
      <c r="AMU25" s="16"/>
      <c r="AMV25" s="16"/>
    </row>
    <row r="26" spans="1:1036" s="15" customFormat="1" ht="12.75" x14ac:dyDescent="0.2">
      <c r="A26" s="16" t="s">
        <v>21</v>
      </c>
      <c r="B26" s="16"/>
      <c r="C26" s="16"/>
      <c r="D26" s="16"/>
      <c r="E26" s="16"/>
      <c r="F26" s="16"/>
      <c r="G26" s="1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c r="BM26" s="106"/>
      <c r="BN26" s="106"/>
      <c r="BO26" s="106"/>
      <c r="BP26" s="106"/>
      <c r="BQ26" s="106"/>
      <c r="BR26" s="106"/>
      <c r="BS26" s="106"/>
      <c r="BT26" s="106"/>
      <c r="BU26" s="106"/>
      <c r="BV26" s="106"/>
      <c r="BW26" s="106"/>
      <c r="BX26" s="106"/>
      <c r="BY26" s="106"/>
      <c r="BZ26" s="106"/>
      <c r="CA26" s="106"/>
      <c r="CB26" s="106"/>
      <c r="CC26" s="106"/>
      <c r="CD26" s="106"/>
      <c r="CE26" s="106"/>
      <c r="CF26" s="106"/>
      <c r="CG26" s="106"/>
      <c r="CH26" s="106"/>
      <c r="CI26" s="106"/>
      <c r="CJ26" s="106"/>
      <c r="CK26" s="106"/>
      <c r="CL26" s="106"/>
      <c r="CM26" s="106"/>
      <c r="CN26" s="106"/>
      <c r="CO26" s="106"/>
      <c r="CP26" s="106"/>
      <c r="CQ26" s="106"/>
      <c r="CR26" s="106"/>
      <c r="CS26" s="106"/>
      <c r="CT26" s="106"/>
      <c r="CU26" s="106"/>
      <c r="CV26" s="106"/>
      <c r="CW26" s="106"/>
      <c r="CX26" s="106"/>
      <c r="CY26" s="106"/>
      <c r="CZ26" s="106"/>
      <c r="DA26" s="106"/>
      <c r="DB26" s="106"/>
      <c r="DC26" s="106"/>
      <c r="DD26" s="106"/>
      <c r="DE26" s="106"/>
      <c r="DF26" s="106"/>
      <c r="DG26" s="106"/>
      <c r="DH26" s="106"/>
      <c r="DI26" s="106"/>
      <c r="DJ26" s="106"/>
      <c r="DK26" s="106"/>
      <c r="DL26" s="106"/>
      <c r="DM26" s="106"/>
      <c r="DN26" s="106"/>
      <c r="DO26" s="106"/>
      <c r="DP26" s="106"/>
      <c r="DQ26" s="106"/>
      <c r="DR26" s="106"/>
      <c r="DS26" s="106"/>
      <c r="DT26" s="106"/>
      <c r="DU26" s="106"/>
      <c r="DV26" s="106"/>
      <c r="DW26" s="106"/>
      <c r="DX26" s="106"/>
      <c r="DY26" s="106"/>
      <c r="DZ26" s="106"/>
      <c r="EA26" s="106"/>
      <c r="EB26" s="106"/>
      <c r="EC26" s="106"/>
      <c r="ED26" s="106"/>
      <c r="EE26" s="106"/>
      <c r="EF26" s="106"/>
      <c r="EG26" s="106"/>
      <c r="EH26" s="106"/>
      <c r="EI26" s="106"/>
      <c r="EJ26" s="106"/>
      <c r="EK26" s="106"/>
      <c r="EL26" s="106"/>
      <c r="EM26" s="106"/>
      <c r="EN26" s="106"/>
      <c r="EO26" s="106"/>
      <c r="EP26" s="106"/>
      <c r="EQ26" s="106"/>
      <c r="ER26" s="106"/>
      <c r="ES26" s="106"/>
      <c r="ET26" s="106"/>
      <c r="EU26" s="106"/>
      <c r="EV26" s="106"/>
      <c r="EW26" s="106"/>
      <c r="EX26" s="106"/>
      <c r="EY26" s="106"/>
      <c r="EZ26" s="106"/>
      <c r="FA26" s="106"/>
      <c r="FB26" s="106"/>
      <c r="FC26" s="106"/>
      <c r="FD26" s="106"/>
      <c r="FE26" s="106"/>
      <c r="FF26" s="106"/>
      <c r="FG26" s="106"/>
      <c r="FH26" s="106"/>
      <c r="FI26" s="106"/>
      <c r="FJ26" s="106"/>
      <c r="FK26" s="106"/>
      <c r="FL26" s="10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c r="AMI26" s="16"/>
      <c r="AMJ26" s="16"/>
      <c r="AMK26" s="16"/>
      <c r="AML26" s="16"/>
      <c r="AMM26" s="16"/>
      <c r="AMN26" s="16"/>
      <c r="AMO26" s="16"/>
      <c r="AMP26" s="16"/>
      <c r="AMQ26" s="16"/>
      <c r="AMR26" s="16"/>
      <c r="AMS26" s="16"/>
      <c r="AMT26" s="16"/>
      <c r="AMU26" s="16"/>
      <c r="AMV26" s="16"/>
    </row>
    <row r="27" spans="1:1036" s="15" customFormat="1" ht="12.75" x14ac:dyDescent="0.2">
      <c r="A27" s="44" t="s">
        <v>69</v>
      </c>
      <c r="B27" s="16"/>
      <c r="C27" s="16"/>
      <c r="D27" s="16"/>
      <c r="E27" s="16"/>
      <c r="F27" s="16"/>
      <c r="G27" s="1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6"/>
      <c r="AK27" s="106"/>
      <c r="AL27" s="106"/>
      <c r="AM27" s="106"/>
      <c r="AN27" s="106"/>
      <c r="AO27" s="106"/>
      <c r="AP27" s="106"/>
      <c r="AQ27" s="106"/>
      <c r="AR27" s="106"/>
      <c r="AS27" s="106"/>
      <c r="AT27" s="106"/>
      <c r="AU27" s="106"/>
      <c r="AV27" s="106"/>
      <c r="AW27" s="106"/>
      <c r="AX27" s="106"/>
      <c r="AY27" s="106"/>
      <c r="AZ27" s="106"/>
      <c r="BA27" s="106"/>
      <c r="BB27" s="106"/>
      <c r="BC27" s="106"/>
      <c r="BD27" s="106"/>
      <c r="BE27" s="106"/>
      <c r="BF27" s="106"/>
      <c r="BG27" s="106"/>
      <c r="BH27" s="106"/>
      <c r="BI27" s="106"/>
      <c r="BJ27" s="106"/>
      <c r="BK27" s="106"/>
      <c r="BL27" s="106"/>
      <c r="BM27" s="106"/>
      <c r="BN27" s="106"/>
      <c r="BO27" s="106"/>
      <c r="BP27" s="106"/>
      <c r="BQ27" s="106"/>
      <c r="BR27" s="106"/>
      <c r="BS27" s="106"/>
      <c r="BT27" s="106"/>
      <c r="BU27" s="106"/>
      <c r="BV27" s="106"/>
      <c r="BW27" s="106"/>
      <c r="BX27" s="106"/>
      <c r="BY27" s="106"/>
      <c r="BZ27" s="106"/>
      <c r="CA27" s="106"/>
      <c r="CB27" s="106"/>
      <c r="CC27" s="106"/>
      <c r="CD27" s="106"/>
      <c r="CE27" s="106"/>
      <c r="CF27" s="106"/>
      <c r="CG27" s="106"/>
      <c r="CH27" s="106"/>
      <c r="CI27" s="106"/>
      <c r="CJ27" s="106"/>
      <c r="CK27" s="106"/>
      <c r="CL27" s="106"/>
      <c r="CM27" s="106"/>
      <c r="CN27" s="106"/>
      <c r="CO27" s="106"/>
      <c r="CP27" s="106"/>
      <c r="CQ27" s="106"/>
      <c r="CR27" s="106"/>
      <c r="CS27" s="106"/>
      <c r="CT27" s="106"/>
      <c r="CU27" s="106"/>
      <c r="CV27" s="106"/>
      <c r="CW27" s="106"/>
      <c r="CX27" s="106"/>
      <c r="CY27" s="106"/>
      <c r="CZ27" s="106"/>
      <c r="DA27" s="106"/>
      <c r="DB27" s="106"/>
      <c r="DC27" s="106"/>
      <c r="DD27" s="106"/>
      <c r="DE27" s="106"/>
      <c r="DF27" s="106"/>
      <c r="DG27" s="106"/>
      <c r="DH27" s="106"/>
      <c r="DI27" s="106"/>
      <c r="DJ27" s="106"/>
      <c r="DK27" s="106"/>
      <c r="DL27" s="106"/>
      <c r="DM27" s="106"/>
      <c r="DN27" s="106"/>
      <c r="DO27" s="106"/>
      <c r="DP27" s="106"/>
      <c r="DQ27" s="106"/>
      <c r="DR27" s="106"/>
      <c r="DS27" s="106"/>
      <c r="DT27" s="106"/>
      <c r="DU27" s="106"/>
      <c r="DV27" s="106"/>
      <c r="DW27" s="106"/>
      <c r="DX27" s="106"/>
      <c r="DY27" s="106"/>
      <c r="DZ27" s="106"/>
      <c r="EA27" s="106"/>
      <c r="EB27" s="106"/>
      <c r="EC27" s="106"/>
      <c r="ED27" s="106"/>
      <c r="EE27" s="106"/>
      <c r="EF27" s="106"/>
      <c r="EG27" s="106"/>
      <c r="EH27" s="106"/>
      <c r="EI27" s="106"/>
      <c r="EJ27" s="106"/>
      <c r="EK27" s="106"/>
      <c r="EL27" s="106"/>
      <c r="EM27" s="106"/>
      <c r="EN27" s="106"/>
      <c r="EO27" s="106"/>
      <c r="EP27" s="106"/>
      <c r="EQ27" s="106"/>
      <c r="ER27" s="106"/>
      <c r="ES27" s="106"/>
      <c r="ET27" s="106"/>
      <c r="EU27" s="106"/>
      <c r="EV27" s="106"/>
      <c r="EW27" s="106"/>
      <c r="EX27" s="106"/>
      <c r="EY27" s="106"/>
      <c r="EZ27" s="106"/>
      <c r="FA27" s="106"/>
      <c r="FB27" s="106"/>
      <c r="FC27" s="106"/>
      <c r="FD27" s="106"/>
      <c r="FE27" s="106"/>
      <c r="FF27" s="106"/>
      <c r="FG27" s="106"/>
      <c r="FH27" s="106"/>
      <c r="FI27" s="106"/>
      <c r="FJ27" s="106"/>
      <c r="FK27" s="106"/>
      <c r="FL27" s="10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c r="ALU27" s="16"/>
      <c r="ALV27" s="16"/>
      <c r="ALW27" s="16"/>
      <c r="ALX27" s="16"/>
      <c r="ALY27" s="16"/>
      <c r="ALZ27" s="16"/>
      <c r="AMA27" s="16"/>
      <c r="AMB27" s="16"/>
      <c r="AMC27" s="16"/>
      <c r="AMD27" s="16"/>
      <c r="AME27" s="16"/>
      <c r="AMF27" s="16"/>
      <c r="AMG27" s="16"/>
      <c r="AMH27" s="16"/>
      <c r="AMI27" s="16"/>
      <c r="AMJ27" s="16"/>
      <c r="AMK27" s="16"/>
      <c r="AML27" s="16"/>
      <c r="AMM27" s="16"/>
      <c r="AMN27" s="16"/>
      <c r="AMO27" s="16"/>
      <c r="AMP27" s="16"/>
      <c r="AMQ27" s="16"/>
      <c r="AMR27" s="16"/>
      <c r="AMS27" s="16"/>
      <c r="AMT27" s="16"/>
      <c r="AMU27" s="16"/>
      <c r="AMV27" s="16"/>
    </row>
    <row r="28" spans="1:1036" s="15" customFormat="1" ht="12.75" x14ac:dyDescent="0.2">
      <c r="A28" s="16" t="s">
        <v>67</v>
      </c>
      <c r="B28" s="19" t="s">
        <v>24</v>
      </c>
      <c r="C28" s="16"/>
      <c r="D28" s="16"/>
      <c r="E28" s="16"/>
      <c r="F28" s="16"/>
      <c r="G28" s="1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106"/>
      <c r="AS28" s="106"/>
      <c r="AT28" s="106"/>
      <c r="AU28" s="106"/>
      <c r="AV28" s="106"/>
      <c r="AW28" s="106"/>
      <c r="AX28" s="106"/>
      <c r="AY28" s="106"/>
      <c r="AZ28" s="106"/>
      <c r="BA28" s="106"/>
      <c r="BB28" s="106"/>
      <c r="BC28" s="106"/>
      <c r="BD28" s="106"/>
      <c r="BE28" s="106"/>
      <c r="BF28" s="106"/>
      <c r="BG28" s="106"/>
      <c r="BH28" s="106"/>
      <c r="BI28" s="106"/>
      <c r="BJ28" s="106"/>
      <c r="BK28" s="106"/>
      <c r="BL28" s="106"/>
      <c r="BM28" s="106"/>
      <c r="BN28" s="106"/>
      <c r="BO28" s="106"/>
      <c r="BP28" s="106"/>
      <c r="BQ28" s="106"/>
      <c r="BR28" s="106"/>
      <c r="BS28" s="106"/>
      <c r="BT28" s="106"/>
      <c r="BU28" s="106"/>
      <c r="BV28" s="106"/>
      <c r="BW28" s="106"/>
      <c r="BX28" s="106"/>
      <c r="BY28" s="106"/>
      <c r="BZ28" s="106"/>
      <c r="CA28" s="106"/>
      <c r="CB28" s="106"/>
      <c r="CC28" s="106"/>
      <c r="CD28" s="106"/>
      <c r="CE28" s="106"/>
      <c r="CF28" s="106"/>
      <c r="CG28" s="106"/>
      <c r="CH28" s="106"/>
      <c r="CI28" s="106"/>
      <c r="CJ28" s="106"/>
      <c r="CK28" s="106"/>
      <c r="CL28" s="106"/>
      <c r="CM28" s="106"/>
      <c r="CN28" s="106"/>
      <c r="CO28" s="106"/>
      <c r="CP28" s="106"/>
      <c r="CQ28" s="106"/>
      <c r="CR28" s="106"/>
      <c r="CS28" s="106"/>
      <c r="CT28" s="106"/>
      <c r="CU28" s="106"/>
      <c r="CV28" s="106"/>
      <c r="CW28" s="106"/>
      <c r="CX28" s="106"/>
      <c r="CY28" s="106"/>
      <c r="CZ28" s="106"/>
      <c r="DA28" s="106"/>
      <c r="DB28" s="106"/>
      <c r="DC28" s="106"/>
      <c r="DD28" s="106"/>
      <c r="DE28" s="106"/>
      <c r="DF28" s="106"/>
      <c r="DG28" s="106"/>
      <c r="DH28" s="106"/>
      <c r="DI28" s="106"/>
      <c r="DJ28" s="106"/>
      <c r="DK28" s="106"/>
      <c r="DL28" s="106"/>
      <c r="DM28" s="106"/>
      <c r="DN28" s="106"/>
      <c r="DO28" s="106"/>
      <c r="DP28" s="106"/>
      <c r="DQ28" s="106"/>
      <c r="DR28" s="106"/>
      <c r="DS28" s="106"/>
      <c r="DT28" s="106"/>
      <c r="DU28" s="106"/>
      <c r="DV28" s="106"/>
      <c r="DW28" s="106"/>
      <c r="DX28" s="106"/>
      <c r="DY28" s="106"/>
      <c r="DZ28" s="106"/>
      <c r="EA28" s="106"/>
      <c r="EB28" s="106"/>
      <c r="EC28" s="106"/>
      <c r="ED28" s="106"/>
      <c r="EE28" s="106"/>
      <c r="EF28" s="106"/>
      <c r="EG28" s="106"/>
      <c r="EH28" s="106"/>
      <c r="EI28" s="106"/>
      <c r="EJ28" s="106"/>
      <c r="EK28" s="106"/>
      <c r="EL28" s="106"/>
      <c r="EM28" s="106"/>
      <c r="EN28" s="106"/>
      <c r="EO28" s="106"/>
      <c r="EP28" s="106"/>
      <c r="EQ28" s="106"/>
      <c r="ER28" s="106"/>
      <c r="ES28" s="106"/>
      <c r="ET28" s="106"/>
      <c r="EU28" s="106"/>
      <c r="EV28" s="106"/>
      <c r="EW28" s="106"/>
      <c r="EX28" s="106"/>
      <c r="EY28" s="106"/>
      <c r="EZ28" s="106"/>
      <c r="FA28" s="106"/>
      <c r="FB28" s="106"/>
      <c r="FC28" s="106"/>
      <c r="FD28" s="106"/>
      <c r="FE28" s="106"/>
      <c r="FF28" s="106"/>
      <c r="FG28" s="106"/>
      <c r="FH28" s="106"/>
      <c r="FI28" s="106"/>
      <c r="FJ28" s="106"/>
      <c r="FK28" s="106"/>
      <c r="FL28" s="10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c r="ALU28" s="16"/>
      <c r="ALV28" s="16"/>
      <c r="ALW28" s="16"/>
      <c r="ALX28" s="16"/>
      <c r="ALY28" s="16"/>
      <c r="ALZ28" s="16"/>
      <c r="AMA28" s="16"/>
      <c r="AMB28" s="16"/>
      <c r="AMC28" s="16"/>
      <c r="AMD28" s="16"/>
      <c r="AME28" s="16"/>
      <c r="AMF28" s="16"/>
      <c r="AMG28" s="16"/>
      <c r="AMH28" s="16"/>
      <c r="AMI28" s="16"/>
      <c r="AMJ28" s="16"/>
      <c r="AMK28" s="16"/>
      <c r="AML28" s="16"/>
      <c r="AMM28" s="16"/>
      <c r="AMN28" s="16"/>
      <c r="AMO28" s="16"/>
      <c r="AMP28" s="16"/>
      <c r="AMQ28" s="16"/>
      <c r="AMR28" s="16"/>
      <c r="AMS28" s="16"/>
      <c r="AMT28" s="16"/>
      <c r="AMU28" s="16"/>
      <c r="AMV28" s="16"/>
    </row>
    <row r="29" spans="1:1036" x14ac:dyDescent="0.25">
      <c r="A29" s="107">
        <v>44020</v>
      </c>
      <c r="B29" s="162" t="s">
        <v>206</v>
      </c>
      <c r="C29" s="163"/>
    </row>
    <row r="30" spans="1:1036" ht="13.5" customHeight="1" x14ac:dyDescent="0.25">
      <c r="A30" s="16"/>
      <c r="B30" s="163"/>
      <c r="C30" s="232"/>
      <c r="D30" s="232"/>
    </row>
  </sheetData>
  <mergeCells count="27">
    <mergeCell ref="C30:D30"/>
    <mergeCell ref="FF5:FL5"/>
    <mergeCell ref="BE4:FE4"/>
    <mergeCell ref="CG5:CM5"/>
    <mergeCell ref="CN5:CT5"/>
    <mergeCell ref="CU5:DA5"/>
    <mergeCell ref="DB5:DH5"/>
    <mergeCell ref="DI5:DO5"/>
    <mergeCell ref="DP5:DV5"/>
    <mergeCell ref="BZ5:CF5"/>
    <mergeCell ref="DW5:EC5"/>
    <mergeCell ref="ED5:EJ5"/>
    <mergeCell ref="EK5:EQ5"/>
    <mergeCell ref="ER5:EX5"/>
    <mergeCell ref="EY5:FE5"/>
    <mergeCell ref="O5:U5"/>
    <mergeCell ref="A5:A6"/>
    <mergeCell ref="B5:G5"/>
    <mergeCell ref="BE5:BK5"/>
    <mergeCell ref="BL5:BR5"/>
    <mergeCell ref="BS5:BY5"/>
    <mergeCell ref="AQ5:AW5"/>
    <mergeCell ref="AX5:BD5"/>
    <mergeCell ref="AJ5:AP5"/>
    <mergeCell ref="V5:AB5"/>
    <mergeCell ref="AC5:AI5"/>
    <mergeCell ref="H5:N5"/>
  </mergeCells>
  <hyperlinks>
    <hyperlink ref="B28" r:id="rId1"/>
  </hyperlinks>
  <pageMargins left="0.75" right="0.75" top="1" bottom="1" header="0.5" footer="0.5"/>
  <pageSetup paperSize="9" orientation="portrait" horizontalDpi="4294967292" verticalDpi="4294967292"/>
  <ignoredErrors>
    <ignoredError sqref="F7:F17 BT19 AW19 BK19 BR19"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36"/>
  <sheetViews>
    <sheetView showGridLines="0" workbookViewId="0">
      <selection activeCell="J8" sqref="J8"/>
    </sheetView>
  </sheetViews>
  <sheetFormatPr baseColWidth="10" defaultRowHeight="15.75" x14ac:dyDescent="0.25"/>
  <cols>
    <col min="1" max="1" width="10.5" customWidth="1"/>
    <col min="2" max="2" width="14.625" customWidth="1"/>
    <col min="3" max="3" width="16.125" customWidth="1"/>
    <col min="4" max="4" width="13.5" customWidth="1"/>
    <col min="5" max="5" width="12.5" customWidth="1"/>
    <col min="6" max="7" width="8.875" style="98" customWidth="1"/>
    <col min="8" max="8" width="8.875" customWidth="1"/>
    <col min="10" max="11" width="10.875" style="98"/>
    <col min="13" max="13" width="10.875" style="98"/>
  </cols>
  <sheetData>
    <row r="1" spans="1:881" s="3" customFormat="1" ht="18.75" x14ac:dyDescent="0.3">
      <c r="A1" s="1" t="s">
        <v>49</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59</v>
      </c>
      <c r="B2" s="5"/>
      <c r="F2" s="96"/>
      <c r="G2" s="96"/>
      <c r="J2" s="96"/>
      <c r="K2" s="96"/>
      <c r="M2" s="96"/>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7"/>
      <c r="G3" s="97"/>
      <c r="H3" s="5"/>
      <c r="I3" s="5"/>
      <c r="J3" s="97"/>
      <c r="K3" s="97"/>
      <c r="L3" s="5"/>
      <c r="M3" s="97"/>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7"/>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8" customFormat="1" x14ac:dyDescent="0.25">
      <c r="A6" s="237" t="s">
        <v>62</v>
      </c>
      <c r="B6" s="237" t="s">
        <v>43</v>
      </c>
      <c r="C6" s="234" t="s">
        <v>63</v>
      </c>
      <c r="D6" s="235"/>
      <c r="E6" s="235"/>
      <c r="F6" s="236"/>
      <c r="G6" s="237" t="s">
        <v>53</v>
      </c>
      <c r="H6" s="234" t="s">
        <v>66</v>
      </c>
      <c r="I6" s="235"/>
      <c r="J6" s="236"/>
      <c r="K6" s="237" t="s">
        <v>39</v>
      </c>
      <c r="L6" s="239" t="s">
        <v>56</v>
      </c>
      <c r="M6" s="237" t="s">
        <v>8</v>
      </c>
    </row>
    <row r="7" spans="1:881" s="90" customFormat="1" ht="51" x14ac:dyDescent="0.25">
      <c r="A7" s="238"/>
      <c r="B7" s="238"/>
      <c r="C7" s="91" t="s">
        <v>50</v>
      </c>
      <c r="D7" s="92" t="s">
        <v>51</v>
      </c>
      <c r="E7" s="92" t="s">
        <v>52</v>
      </c>
      <c r="F7" s="93" t="s">
        <v>64</v>
      </c>
      <c r="G7" s="238"/>
      <c r="H7" s="91" t="s">
        <v>54</v>
      </c>
      <c r="I7" s="92" t="s">
        <v>55</v>
      </c>
      <c r="J7" s="93" t="s">
        <v>65</v>
      </c>
      <c r="K7" s="238"/>
      <c r="L7" s="240"/>
      <c r="M7" s="238"/>
      <c r="N7" s="89"/>
    </row>
    <row r="8" spans="1:881" s="90" customFormat="1" x14ac:dyDescent="0.25">
      <c r="A8" s="190">
        <v>44020</v>
      </c>
      <c r="B8" s="191">
        <v>44016</v>
      </c>
      <c r="C8" s="192">
        <v>72714</v>
      </c>
      <c r="D8" s="193">
        <v>4102</v>
      </c>
      <c r="E8" s="193">
        <v>121</v>
      </c>
      <c r="F8" s="112">
        <f t="shared" ref="F8" si="0">SUM(C8:E8)</f>
        <v>76937</v>
      </c>
      <c r="G8" s="194">
        <v>5650</v>
      </c>
      <c r="H8" s="192">
        <v>2711</v>
      </c>
      <c r="I8" s="193">
        <v>27695</v>
      </c>
      <c r="J8" s="112">
        <f t="shared" ref="J8" si="1">SUM(H8:I8)</f>
        <v>30406</v>
      </c>
      <c r="K8" s="194">
        <v>1705</v>
      </c>
      <c r="L8" s="193">
        <v>43</v>
      </c>
      <c r="M8" s="100">
        <f t="shared" ref="M8" si="2">F8+G8+J8+K8+L8</f>
        <v>114741</v>
      </c>
      <c r="N8" s="89"/>
    </row>
    <row r="9" spans="1:881" s="90" customFormat="1" x14ac:dyDescent="0.25">
      <c r="A9" s="190">
        <v>44013</v>
      </c>
      <c r="B9" s="191">
        <v>44009</v>
      </c>
      <c r="C9" s="192">
        <v>71133</v>
      </c>
      <c r="D9" s="193">
        <v>4037</v>
      </c>
      <c r="E9" s="193">
        <v>120</v>
      </c>
      <c r="F9" s="112">
        <f t="shared" ref="F9" si="3">SUM(C9:E9)</f>
        <v>75290</v>
      </c>
      <c r="G9" s="194">
        <v>5529</v>
      </c>
      <c r="H9" s="192">
        <v>2618</v>
      </c>
      <c r="I9" s="193">
        <v>27086</v>
      </c>
      <c r="J9" s="112">
        <f t="shared" ref="J9" si="4">SUM(H9:I9)</f>
        <v>29704</v>
      </c>
      <c r="K9" s="194">
        <v>1661</v>
      </c>
      <c r="L9" s="193">
        <v>42</v>
      </c>
      <c r="M9" s="100">
        <f t="shared" ref="M9" si="5">F9+G9+J9+K9+L9</f>
        <v>112226</v>
      </c>
      <c r="N9" s="89"/>
    </row>
    <row r="10" spans="1:881" s="90" customFormat="1" x14ac:dyDescent="0.25">
      <c r="A10" s="190">
        <v>44006</v>
      </c>
      <c r="B10" s="191">
        <v>44002</v>
      </c>
      <c r="C10" s="192">
        <v>68450</v>
      </c>
      <c r="D10" s="193">
        <v>3911</v>
      </c>
      <c r="E10" s="193">
        <v>114</v>
      </c>
      <c r="F10" s="112">
        <f t="shared" ref="F10" si="6">SUM(C10:E10)</f>
        <v>72475</v>
      </c>
      <c r="G10" s="194">
        <v>5334</v>
      </c>
      <c r="H10" s="192">
        <v>2480</v>
      </c>
      <c r="I10" s="193">
        <v>26078</v>
      </c>
      <c r="J10" s="112">
        <f t="shared" ref="J10" si="7">SUM(H10:I10)</f>
        <v>28558</v>
      </c>
      <c r="K10" s="194">
        <v>1594</v>
      </c>
      <c r="L10" s="193">
        <v>36</v>
      </c>
      <c r="M10" s="100">
        <f t="shared" ref="M10" si="8">F10+G10+J10+K10+L10</f>
        <v>107997</v>
      </c>
      <c r="N10" s="89"/>
    </row>
    <row r="11" spans="1:881" s="90" customFormat="1" x14ac:dyDescent="0.25">
      <c r="A11" s="190">
        <v>43999</v>
      </c>
      <c r="B11" s="191">
        <v>43995</v>
      </c>
      <c r="C11" s="192">
        <v>65661</v>
      </c>
      <c r="D11" s="193">
        <v>3791</v>
      </c>
      <c r="E11" s="193">
        <v>106</v>
      </c>
      <c r="F11" s="112">
        <f t="shared" ref="F11" si="9">SUM(C11:E11)</f>
        <v>69558</v>
      </c>
      <c r="G11" s="194">
        <v>5125</v>
      </c>
      <c r="H11" s="192">
        <v>2312</v>
      </c>
      <c r="I11" s="193">
        <v>24806</v>
      </c>
      <c r="J11" s="112">
        <f t="shared" ref="J11" si="10">SUM(H11:I11)</f>
        <v>27118</v>
      </c>
      <c r="K11" s="194">
        <v>1504</v>
      </c>
      <c r="L11" s="193">
        <v>34</v>
      </c>
      <c r="M11" s="100">
        <f t="shared" ref="M11" si="11">F11+G11+J11+K11+L11</f>
        <v>103339</v>
      </c>
      <c r="N11" s="89"/>
    </row>
    <row r="12" spans="1:881" s="90" customFormat="1" x14ac:dyDescent="0.25">
      <c r="A12" s="190">
        <v>43992</v>
      </c>
      <c r="B12" s="191">
        <v>43988</v>
      </c>
      <c r="C12" s="192">
        <v>61148</v>
      </c>
      <c r="D12" s="193">
        <v>3582</v>
      </c>
      <c r="E12" s="193">
        <v>93</v>
      </c>
      <c r="F12" s="112">
        <f t="shared" ref="F12:F20" si="12">SUM(C12:E12)</f>
        <v>64823</v>
      </c>
      <c r="G12" s="194">
        <v>4816</v>
      </c>
      <c r="H12" s="192">
        <v>2031</v>
      </c>
      <c r="I12" s="193">
        <v>22552</v>
      </c>
      <c r="J12" s="112">
        <f t="shared" ref="J12:J20" si="13">SUM(H12:I12)</f>
        <v>24583</v>
      </c>
      <c r="K12" s="194">
        <v>1354</v>
      </c>
      <c r="L12" s="193">
        <v>32</v>
      </c>
      <c r="M12" s="100">
        <f t="shared" ref="M12:M15" si="14">F12+G12+J12+K12+L12</f>
        <v>95608</v>
      </c>
      <c r="N12" s="89"/>
    </row>
    <row r="13" spans="1:881" s="90" customFormat="1" x14ac:dyDescent="0.25">
      <c r="A13" s="190">
        <v>43985</v>
      </c>
      <c r="B13" s="191">
        <v>43981</v>
      </c>
      <c r="C13" s="192">
        <v>56805</v>
      </c>
      <c r="D13" s="193">
        <v>3355</v>
      </c>
      <c r="E13" s="193">
        <v>90</v>
      </c>
      <c r="F13" s="112">
        <f t="shared" si="12"/>
        <v>60250</v>
      </c>
      <c r="G13" s="194">
        <v>4506</v>
      </c>
      <c r="H13" s="192">
        <v>1767</v>
      </c>
      <c r="I13" s="193">
        <v>20470</v>
      </c>
      <c r="J13" s="112">
        <f t="shared" si="13"/>
        <v>22237</v>
      </c>
      <c r="K13" s="194">
        <v>1220</v>
      </c>
      <c r="L13" s="195">
        <v>30</v>
      </c>
      <c r="M13" s="100">
        <f t="shared" si="14"/>
        <v>88243</v>
      </c>
      <c r="N13" s="89"/>
    </row>
    <row r="14" spans="1:881" s="90" customFormat="1" x14ac:dyDescent="0.25">
      <c r="A14" s="190">
        <v>43979</v>
      </c>
      <c r="B14" s="191">
        <v>43974</v>
      </c>
      <c r="C14" s="192">
        <v>52631</v>
      </c>
      <c r="D14" s="193">
        <v>3185</v>
      </c>
      <c r="E14" s="193">
        <v>87</v>
      </c>
      <c r="F14" s="112">
        <f t="shared" ref="F14" si="15">SUM(C14:E14)</f>
        <v>55903</v>
      </c>
      <c r="G14" s="194">
        <v>4247</v>
      </c>
      <c r="H14" s="192">
        <v>1571</v>
      </c>
      <c r="I14" s="193">
        <v>18512</v>
      </c>
      <c r="J14" s="112">
        <f t="shared" ref="J14" si="16">SUM(H14:I14)</f>
        <v>20083</v>
      </c>
      <c r="K14" s="194">
        <v>1110</v>
      </c>
      <c r="L14" s="195">
        <v>29</v>
      </c>
      <c r="M14" s="100">
        <f t="shared" ref="M14" si="17">F14+G14+J14+K14+L14</f>
        <v>81372</v>
      </c>
      <c r="N14" s="89"/>
    </row>
    <row r="15" spans="1:881" s="90" customFormat="1" x14ac:dyDescent="0.25">
      <c r="A15" s="157">
        <v>43971</v>
      </c>
      <c r="B15" s="158">
        <v>43967</v>
      </c>
      <c r="C15" s="110">
        <v>45103</v>
      </c>
      <c r="D15" s="111">
        <v>2751</v>
      </c>
      <c r="E15" s="111">
        <v>76</v>
      </c>
      <c r="F15" s="112">
        <f t="shared" si="12"/>
        <v>47930</v>
      </c>
      <c r="G15" s="113">
        <v>3795</v>
      </c>
      <c r="H15" s="110">
        <v>1219</v>
      </c>
      <c r="I15" s="111">
        <v>15119</v>
      </c>
      <c r="J15" s="112">
        <f t="shared" si="13"/>
        <v>16338</v>
      </c>
      <c r="K15" s="113">
        <v>910</v>
      </c>
      <c r="L15" s="111">
        <v>25</v>
      </c>
      <c r="M15" s="100">
        <f t="shared" si="14"/>
        <v>68998</v>
      </c>
      <c r="N15" s="89"/>
    </row>
    <row r="16" spans="1:881" x14ac:dyDescent="0.25">
      <c r="A16" s="157">
        <v>43965</v>
      </c>
      <c r="B16" s="158">
        <v>43960</v>
      </c>
      <c r="C16" s="110">
        <v>36525</v>
      </c>
      <c r="D16" s="111">
        <v>2303</v>
      </c>
      <c r="E16" s="111">
        <v>64</v>
      </c>
      <c r="F16" s="112">
        <f t="shared" si="12"/>
        <v>38892</v>
      </c>
      <c r="G16" s="113">
        <v>3267</v>
      </c>
      <c r="H16" s="110">
        <v>886</v>
      </c>
      <c r="I16" s="111">
        <v>11091</v>
      </c>
      <c r="J16" s="112">
        <f t="shared" si="13"/>
        <v>11977</v>
      </c>
      <c r="K16" s="113">
        <v>707</v>
      </c>
      <c r="L16" s="111">
        <v>18</v>
      </c>
      <c r="M16" s="100">
        <f t="shared" ref="M16:M19" si="18">F16+G16+J16+K16+L16</f>
        <v>54861</v>
      </c>
    </row>
    <row r="17" spans="1:13" x14ac:dyDescent="0.25">
      <c r="A17" s="86">
        <v>43959</v>
      </c>
      <c r="B17" s="104">
        <v>43953</v>
      </c>
      <c r="C17" s="110">
        <v>29583</v>
      </c>
      <c r="D17" s="111">
        <v>1945</v>
      </c>
      <c r="E17" s="111">
        <v>53</v>
      </c>
      <c r="F17" s="112">
        <f t="shared" si="12"/>
        <v>31581</v>
      </c>
      <c r="G17" s="113">
        <v>2837</v>
      </c>
      <c r="H17" s="110">
        <v>637</v>
      </c>
      <c r="I17" s="111">
        <v>8413</v>
      </c>
      <c r="J17" s="112">
        <f t="shared" si="13"/>
        <v>9050</v>
      </c>
      <c r="K17" s="113">
        <v>540</v>
      </c>
      <c r="L17" s="111">
        <v>8</v>
      </c>
      <c r="M17" s="100">
        <f t="shared" si="18"/>
        <v>44016</v>
      </c>
    </row>
    <row r="18" spans="1:13" x14ac:dyDescent="0.25">
      <c r="A18" s="86">
        <v>43957</v>
      </c>
      <c r="B18" s="104">
        <v>43946</v>
      </c>
      <c r="C18" s="94">
        <v>25331</v>
      </c>
      <c r="D18" s="84">
        <v>1743</v>
      </c>
      <c r="E18" s="84">
        <v>47</v>
      </c>
      <c r="F18" s="99">
        <f t="shared" si="12"/>
        <v>27121</v>
      </c>
      <c r="G18" s="100">
        <v>2552</v>
      </c>
      <c r="H18" s="94">
        <v>479</v>
      </c>
      <c r="I18" s="84">
        <v>6723</v>
      </c>
      <c r="J18" s="99">
        <f t="shared" si="13"/>
        <v>7202</v>
      </c>
      <c r="K18" s="100">
        <v>426</v>
      </c>
      <c r="L18" s="84">
        <v>7</v>
      </c>
      <c r="M18" s="100">
        <f t="shared" si="18"/>
        <v>37308</v>
      </c>
    </row>
    <row r="19" spans="1:13" x14ac:dyDescent="0.25">
      <c r="A19" s="86">
        <v>43945</v>
      </c>
      <c r="B19" s="104">
        <v>43939</v>
      </c>
      <c r="C19" s="94">
        <v>17063</v>
      </c>
      <c r="D19" s="84">
        <v>1286</v>
      </c>
      <c r="E19" s="84">
        <v>28</v>
      </c>
      <c r="F19" s="99">
        <f t="shared" si="12"/>
        <v>18377</v>
      </c>
      <c r="G19" s="100">
        <v>1831</v>
      </c>
      <c r="H19" s="94">
        <v>286</v>
      </c>
      <c r="I19" s="84">
        <v>3818</v>
      </c>
      <c r="J19" s="99">
        <f t="shared" si="13"/>
        <v>4104</v>
      </c>
      <c r="K19" s="100">
        <v>240</v>
      </c>
      <c r="L19" s="84">
        <v>3</v>
      </c>
      <c r="M19" s="100">
        <f t="shared" si="18"/>
        <v>24555</v>
      </c>
    </row>
    <row r="20" spans="1:13" x14ac:dyDescent="0.25">
      <c r="A20" s="87">
        <v>43938</v>
      </c>
      <c r="B20" s="105">
        <v>43932</v>
      </c>
      <c r="C20" s="95">
        <v>9385</v>
      </c>
      <c r="D20" s="85">
        <v>788</v>
      </c>
      <c r="E20" s="85">
        <v>19</v>
      </c>
      <c r="F20" s="101">
        <f t="shared" si="12"/>
        <v>10192</v>
      </c>
      <c r="G20" s="102">
        <v>1140</v>
      </c>
      <c r="H20" s="95">
        <v>140</v>
      </c>
      <c r="I20" s="85">
        <v>1550</v>
      </c>
      <c r="J20" s="101">
        <f t="shared" si="13"/>
        <v>1690</v>
      </c>
      <c r="K20" s="102">
        <v>107</v>
      </c>
      <c r="L20" s="85">
        <v>1</v>
      </c>
      <c r="M20" s="103">
        <f>F20+G20+J20+K20+L20</f>
        <v>13130</v>
      </c>
    </row>
    <row r="21" spans="1:13" x14ac:dyDescent="0.25">
      <c r="A21" s="48" t="s">
        <v>194</v>
      </c>
    </row>
    <row r="22" spans="1:13" x14ac:dyDescent="0.25">
      <c r="A22" s="16" t="s">
        <v>67</v>
      </c>
      <c r="B22" s="19" t="s">
        <v>24</v>
      </c>
    </row>
    <row r="23" spans="1:13" x14ac:dyDescent="0.25">
      <c r="A23" s="119" t="s">
        <v>77</v>
      </c>
      <c r="B23" s="119" t="s">
        <v>68</v>
      </c>
    </row>
    <row r="24" spans="1:13" x14ac:dyDescent="0.25">
      <c r="A24" s="120">
        <v>44020</v>
      </c>
      <c r="B24" s="117" t="s">
        <v>208</v>
      </c>
    </row>
    <row r="25" spans="1:13" x14ac:dyDescent="0.25">
      <c r="A25" s="120">
        <v>44013</v>
      </c>
      <c r="B25" s="117" t="s">
        <v>193</v>
      </c>
    </row>
    <row r="26" spans="1:13" x14ac:dyDescent="0.25">
      <c r="A26" s="120">
        <v>44006</v>
      </c>
      <c r="B26" s="117" t="s">
        <v>182</v>
      </c>
    </row>
    <row r="27" spans="1:13" x14ac:dyDescent="0.25">
      <c r="A27" s="120">
        <v>43999</v>
      </c>
      <c r="B27" s="117" t="s">
        <v>166</v>
      </c>
    </row>
    <row r="28" spans="1:13" x14ac:dyDescent="0.25">
      <c r="A28" s="120">
        <v>43992</v>
      </c>
      <c r="B28" s="117" t="s">
        <v>153</v>
      </c>
    </row>
    <row r="29" spans="1:13" x14ac:dyDescent="0.25">
      <c r="A29" s="120">
        <v>43985</v>
      </c>
      <c r="B29" s="117" t="s">
        <v>135</v>
      </c>
    </row>
    <row r="30" spans="1:13" x14ac:dyDescent="0.25">
      <c r="A30" s="120">
        <v>43979</v>
      </c>
      <c r="B30" s="117" t="s">
        <v>127</v>
      </c>
    </row>
    <row r="31" spans="1:13" x14ac:dyDescent="0.25">
      <c r="A31" s="120">
        <v>43971</v>
      </c>
      <c r="B31" s="117" t="s">
        <v>110</v>
      </c>
    </row>
    <row r="32" spans="1:13" x14ac:dyDescent="0.25">
      <c r="A32" s="120">
        <v>43965</v>
      </c>
      <c r="B32" s="117" t="s">
        <v>72</v>
      </c>
    </row>
    <row r="33" spans="1:2" x14ac:dyDescent="0.25">
      <c r="A33" s="107">
        <v>43959</v>
      </c>
      <c r="B33" s="117" t="s">
        <v>73</v>
      </c>
    </row>
    <row r="34" spans="1:2" x14ac:dyDescent="0.25">
      <c r="A34" s="107">
        <v>43957</v>
      </c>
      <c r="B34" s="117" t="s">
        <v>74</v>
      </c>
    </row>
    <row r="35" spans="1:2" x14ac:dyDescent="0.25">
      <c r="A35" s="107">
        <v>43945</v>
      </c>
      <c r="B35" s="118" t="s">
        <v>75</v>
      </c>
    </row>
    <row r="36" spans="1:2" x14ac:dyDescent="0.25">
      <c r="A36" s="107">
        <v>43938</v>
      </c>
      <c r="B36" s="118" t="s">
        <v>76</v>
      </c>
    </row>
  </sheetData>
  <mergeCells count="8">
    <mergeCell ref="H6:J6"/>
    <mergeCell ref="K6:K7"/>
    <mergeCell ref="L6:L7"/>
    <mergeCell ref="M6:M7"/>
    <mergeCell ref="A6:A7"/>
    <mergeCell ref="B6:B7"/>
    <mergeCell ref="C6:F6"/>
    <mergeCell ref="G6:G7"/>
  </mergeCells>
  <hyperlinks>
    <hyperlink ref="B22" r:id="rId1"/>
  </hyperlinks>
  <pageMargins left="0.75" right="0.75" top="1" bottom="1" header="0.5" footer="0.5"/>
  <pageSetup paperSize="9" orientation="portrait" horizontalDpi="4294967292" verticalDpi="4294967292" r:id="rId2"/>
  <ignoredErrors>
    <ignoredError sqref="F16:F20 J15:J20 F15 J12:J13 G14:J14 F8:F13 J8:J11" formulaRange="1"/>
    <ignoredError sqref="F14" formula="1" formulaRange="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01"/>
  <sheetViews>
    <sheetView tabSelected="1" topLeftCell="A9" zoomScale="90" zoomScaleNormal="90" zoomScalePageLayoutView="90" workbookViewId="0">
      <selection activeCell="B29" sqref="B29"/>
    </sheetView>
  </sheetViews>
  <sheetFormatPr baseColWidth="10" defaultRowHeight="15.75" x14ac:dyDescent="0.25"/>
  <cols>
    <col min="1" max="34" width="14.125" style="11" customWidth="1"/>
    <col min="35" max="36" width="12.5" style="11" customWidth="1"/>
    <col min="37" max="37" width="11.375" style="11" customWidth="1"/>
    <col min="38" max="38" width="12.375" style="11" customWidth="1"/>
    <col min="39" max="39" width="11.125" style="11" customWidth="1"/>
    <col min="40" max="40" width="10.875" style="27"/>
    <col min="41" max="41" width="12.5" style="27" customWidth="1"/>
    <col min="42" max="43" width="10.875" style="27"/>
    <col min="44" max="51" width="10.875" style="11"/>
  </cols>
  <sheetData>
    <row r="1" spans="1:49" ht="21" x14ac:dyDescent="0.35">
      <c r="A1" s="20" t="s">
        <v>105</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M1" s="21"/>
      <c r="AN1" s="14"/>
      <c r="AO1" s="14"/>
      <c r="AP1" s="14"/>
      <c r="AQ1" s="14"/>
    </row>
    <row r="2" spans="1:49" ht="15.75" customHeight="1" x14ac:dyDescent="0.25">
      <c r="A2" s="125" t="s">
        <v>106</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4"/>
      <c r="AI2" s="22"/>
      <c r="AJ2" s="22"/>
      <c r="AK2" s="12"/>
      <c r="AL2" s="12"/>
      <c r="AM2" s="12"/>
      <c r="AN2" s="12"/>
      <c r="AO2" s="12"/>
      <c r="AP2" s="12"/>
      <c r="AQ2" s="12"/>
      <c r="AR2" s="39"/>
      <c r="AS2" s="39"/>
      <c r="AT2" s="39"/>
      <c r="AU2" s="39"/>
      <c r="AV2" s="39"/>
    </row>
    <row r="3" spans="1:49" x14ac:dyDescent="0.25">
      <c r="A3" s="23" t="s">
        <v>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M3" s="6"/>
      <c r="AN3" s="6"/>
      <c r="AO3" s="6"/>
      <c r="AP3" s="5"/>
      <c r="AQ3" s="5"/>
    </row>
    <row r="4" spans="1:49" x14ac:dyDescent="0.2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M4" s="6"/>
      <c r="AN4" s="6"/>
      <c r="AO4" s="6"/>
      <c r="AP4" s="5"/>
      <c r="AQ4" s="5"/>
    </row>
    <row r="5" spans="1:49" x14ac:dyDescent="0.25">
      <c r="A5" s="23" t="s">
        <v>46</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M5" s="6"/>
      <c r="AN5" s="6"/>
      <c r="AO5" s="6"/>
      <c r="AP5" s="5"/>
      <c r="AQ5" s="5"/>
    </row>
    <row r="6" spans="1:49" s="15" customFormat="1" ht="15.75" customHeight="1" x14ac:dyDescent="0.2">
      <c r="A6" s="241" t="s">
        <v>177</v>
      </c>
      <c r="B6" s="244" t="s">
        <v>176</v>
      </c>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5"/>
      <c r="AN6" s="246"/>
      <c r="AO6" s="6"/>
      <c r="AP6" s="16"/>
      <c r="AQ6" s="16"/>
      <c r="AR6" s="16"/>
      <c r="AS6" s="16"/>
      <c r="AT6" s="16"/>
      <c r="AU6" s="16"/>
      <c r="AV6" s="16"/>
      <c r="AW6" s="16"/>
    </row>
    <row r="7" spans="1:49" s="15" customFormat="1" ht="25.5" customHeight="1" x14ac:dyDescent="0.2">
      <c r="A7" s="242"/>
      <c r="B7" s="215" t="s">
        <v>211</v>
      </c>
      <c r="C7" s="216" t="s">
        <v>210</v>
      </c>
      <c r="D7" s="216" t="s">
        <v>202</v>
      </c>
      <c r="E7" s="216" t="s">
        <v>200</v>
      </c>
      <c r="F7" s="216" t="s">
        <v>192</v>
      </c>
      <c r="G7" s="216" t="s">
        <v>191</v>
      </c>
      <c r="H7" s="216" t="s">
        <v>190</v>
      </c>
      <c r="I7" s="216" t="s">
        <v>187</v>
      </c>
      <c r="J7" s="216" t="s">
        <v>183</v>
      </c>
      <c r="K7" s="216" t="s">
        <v>181</v>
      </c>
      <c r="L7" s="216" t="s">
        <v>178</v>
      </c>
      <c r="M7" s="216" t="s">
        <v>173</v>
      </c>
      <c r="N7" s="213" t="s">
        <v>171</v>
      </c>
      <c r="O7" s="214" t="s">
        <v>168</v>
      </c>
      <c r="P7" s="212" t="s">
        <v>164</v>
      </c>
      <c r="Q7" s="211" t="s">
        <v>162</v>
      </c>
      <c r="R7" s="210" t="s">
        <v>160</v>
      </c>
      <c r="S7" s="187" t="s">
        <v>158</v>
      </c>
      <c r="T7" s="208" t="s">
        <v>155</v>
      </c>
      <c r="U7" s="206" t="s">
        <v>151</v>
      </c>
      <c r="V7" s="204" t="s">
        <v>149</v>
      </c>
      <c r="W7" s="202" t="s">
        <v>148</v>
      </c>
      <c r="X7" s="200" t="s">
        <v>144</v>
      </c>
      <c r="Y7" s="198" t="s">
        <v>143</v>
      </c>
      <c r="Z7" s="196" t="s">
        <v>134</v>
      </c>
      <c r="AA7" s="188" t="s">
        <v>132</v>
      </c>
      <c r="AB7" s="187" t="s">
        <v>131</v>
      </c>
      <c r="AC7" s="168" t="s">
        <v>128</v>
      </c>
      <c r="AD7" s="167" t="s">
        <v>124</v>
      </c>
      <c r="AE7" s="164" t="s">
        <v>121</v>
      </c>
      <c r="AF7" s="161" t="s">
        <v>115</v>
      </c>
      <c r="AG7" s="160" t="s">
        <v>113</v>
      </c>
      <c r="AH7" s="139" t="s">
        <v>108</v>
      </c>
      <c r="AI7" s="115" t="s">
        <v>94</v>
      </c>
      <c r="AJ7" s="114" t="s">
        <v>71</v>
      </c>
      <c r="AK7" s="114" t="s">
        <v>70</v>
      </c>
      <c r="AL7" s="114" t="s">
        <v>60</v>
      </c>
      <c r="AM7" s="114" t="s">
        <v>44</v>
      </c>
      <c r="AN7" s="114" t="s">
        <v>61</v>
      </c>
      <c r="AO7" s="16"/>
      <c r="AP7" s="16"/>
      <c r="AQ7" s="16"/>
      <c r="AR7" s="16"/>
      <c r="AS7" s="16"/>
      <c r="AT7" s="16"/>
      <c r="AU7" s="16"/>
      <c r="AV7" s="16"/>
      <c r="AW7" s="16"/>
    </row>
    <row r="8" spans="1:49" s="15" customFormat="1" ht="12.75" x14ac:dyDescent="0.2">
      <c r="A8" s="217" t="s">
        <v>201</v>
      </c>
      <c r="B8" s="221">
        <v>302</v>
      </c>
      <c r="C8" s="221">
        <v>230</v>
      </c>
      <c r="D8" s="221">
        <v>177</v>
      </c>
      <c r="E8" s="221">
        <v>71</v>
      </c>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1"/>
      <c r="AM8" s="35"/>
      <c r="AN8" s="35"/>
      <c r="AO8" s="16"/>
      <c r="AP8" s="16"/>
      <c r="AQ8" s="16"/>
      <c r="AR8" s="16"/>
      <c r="AS8" s="16"/>
      <c r="AT8" s="16"/>
      <c r="AU8" s="16"/>
      <c r="AV8" s="16"/>
      <c r="AW8" s="16"/>
    </row>
    <row r="9" spans="1:49" s="15" customFormat="1" ht="12.75" x14ac:dyDescent="0.2">
      <c r="A9" s="217" t="s">
        <v>188</v>
      </c>
      <c r="B9" s="170">
        <v>1024</v>
      </c>
      <c r="C9" s="170">
        <v>845</v>
      </c>
      <c r="D9" s="170">
        <v>743</v>
      </c>
      <c r="E9" s="170">
        <v>464</v>
      </c>
      <c r="F9" s="170">
        <v>313</v>
      </c>
      <c r="G9" s="170">
        <v>229</v>
      </c>
      <c r="H9" s="170">
        <v>157</v>
      </c>
      <c r="I9" s="170">
        <v>97</v>
      </c>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35"/>
      <c r="AN9" s="35"/>
      <c r="AO9" s="16"/>
      <c r="AP9" s="16"/>
      <c r="AQ9" s="16"/>
      <c r="AR9" s="16"/>
      <c r="AS9" s="16"/>
      <c r="AT9" s="16"/>
      <c r="AU9" s="16"/>
      <c r="AV9" s="16"/>
      <c r="AW9" s="16"/>
    </row>
    <row r="10" spans="1:49" s="15" customFormat="1" ht="12.75" x14ac:dyDescent="0.2">
      <c r="A10" s="132" t="s">
        <v>172</v>
      </c>
      <c r="B10" s="170">
        <v>2532</v>
      </c>
      <c r="C10" s="170">
        <v>2394</v>
      </c>
      <c r="D10" s="170">
        <v>2287</v>
      </c>
      <c r="E10" s="170">
        <v>1847</v>
      </c>
      <c r="F10" s="170">
        <v>1640</v>
      </c>
      <c r="G10" s="170">
        <v>1451</v>
      </c>
      <c r="H10" s="170">
        <v>1270</v>
      </c>
      <c r="I10" s="170">
        <v>906</v>
      </c>
      <c r="J10" s="170">
        <v>481</v>
      </c>
      <c r="K10" s="170">
        <v>371</v>
      </c>
      <c r="L10" s="170">
        <v>271</v>
      </c>
      <c r="M10" s="170">
        <v>155</v>
      </c>
      <c r="N10" s="170">
        <v>32</v>
      </c>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35"/>
      <c r="AN10" s="35"/>
      <c r="AO10" s="16"/>
      <c r="AP10" s="16"/>
      <c r="AQ10" s="16"/>
      <c r="AR10" s="16"/>
      <c r="AS10" s="16"/>
      <c r="AT10" s="16"/>
      <c r="AU10" s="16"/>
      <c r="AV10" s="16"/>
      <c r="AW10" s="16"/>
    </row>
    <row r="11" spans="1:49" s="15" customFormat="1" ht="12.75" x14ac:dyDescent="0.2">
      <c r="A11" s="132" t="s">
        <v>159</v>
      </c>
      <c r="B11" s="135">
        <v>3577</v>
      </c>
      <c r="C11" s="135">
        <v>3480</v>
      </c>
      <c r="D11" s="135">
        <v>3433</v>
      </c>
      <c r="E11" s="135">
        <v>3228</v>
      </c>
      <c r="F11" s="135">
        <v>3142</v>
      </c>
      <c r="G11" s="135">
        <v>3047</v>
      </c>
      <c r="H11" s="135">
        <v>2932</v>
      </c>
      <c r="I11" s="135">
        <v>2666</v>
      </c>
      <c r="J11" s="135">
        <v>2148</v>
      </c>
      <c r="K11" s="135">
        <v>1943</v>
      </c>
      <c r="L11" s="135">
        <v>1665</v>
      </c>
      <c r="M11" s="135">
        <v>1260</v>
      </c>
      <c r="N11" s="135">
        <v>998</v>
      </c>
      <c r="O11" s="135">
        <v>804</v>
      </c>
      <c r="P11" s="135">
        <v>573</v>
      </c>
      <c r="Q11" s="135">
        <v>461</v>
      </c>
      <c r="R11" s="135">
        <v>244</v>
      </c>
      <c r="S11" s="135">
        <v>166</v>
      </c>
      <c r="T11" s="131"/>
      <c r="U11" s="131"/>
      <c r="V11" s="131"/>
      <c r="W11" s="131"/>
      <c r="X11" s="131"/>
      <c r="Y11" s="131"/>
      <c r="Z11" s="131"/>
      <c r="AA11" s="131"/>
      <c r="AB11" s="131"/>
      <c r="AC11" s="131"/>
      <c r="AD11" s="131"/>
      <c r="AE11" s="131"/>
      <c r="AF11" s="131"/>
      <c r="AG11" s="131"/>
      <c r="AH11" s="131"/>
      <c r="AI11" s="131"/>
      <c r="AJ11" s="131"/>
      <c r="AK11" s="131"/>
      <c r="AL11" s="131"/>
      <c r="AM11" s="35"/>
      <c r="AN11" s="35"/>
      <c r="AO11" s="16"/>
      <c r="AP11" s="16"/>
      <c r="AQ11" s="16"/>
      <c r="AR11" s="16"/>
      <c r="AS11" s="16"/>
      <c r="AT11" s="16"/>
      <c r="AU11" s="16"/>
      <c r="AV11" s="16"/>
      <c r="AW11" s="16"/>
    </row>
    <row r="12" spans="1:49" s="15" customFormat="1" ht="12.75" x14ac:dyDescent="0.2">
      <c r="A12" s="132" t="s">
        <v>145</v>
      </c>
      <c r="B12" s="170">
        <v>4577</v>
      </c>
      <c r="C12" s="170">
        <v>4487</v>
      </c>
      <c r="D12" s="170">
        <v>4443</v>
      </c>
      <c r="E12" s="170">
        <v>4345</v>
      </c>
      <c r="F12" s="170">
        <v>4306</v>
      </c>
      <c r="G12" s="170">
        <v>4279</v>
      </c>
      <c r="H12" s="170">
        <v>4240</v>
      </c>
      <c r="I12" s="170">
        <v>4138</v>
      </c>
      <c r="J12" s="170">
        <v>3904</v>
      </c>
      <c r="K12" s="170">
        <v>3834</v>
      </c>
      <c r="L12" s="170">
        <v>3697</v>
      </c>
      <c r="M12" s="170">
        <v>3502</v>
      </c>
      <c r="N12" s="170">
        <v>3357</v>
      </c>
      <c r="O12" s="170">
        <v>3114</v>
      </c>
      <c r="P12" s="170">
        <v>2777</v>
      </c>
      <c r="Q12" s="170">
        <v>2548</v>
      </c>
      <c r="R12" s="170">
        <v>1789</v>
      </c>
      <c r="S12" s="170">
        <v>1355</v>
      </c>
      <c r="T12" s="170">
        <v>851</v>
      </c>
      <c r="U12" s="170">
        <v>588</v>
      </c>
      <c r="V12" s="170">
        <v>402</v>
      </c>
      <c r="W12" s="170">
        <v>299</v>
      </c>
      <c r="X12" s="170">
        <v>209</v>
      </c>
      <c r="Y12" s="131"/>
      <c r="Z12" s="131"/>
      <c r="AA12" s="131"/>
      <c r="AB12" s="131"/>
      <c r="AC12" s="131"/>
      <c r="AD12" s="131"/>
      <c r="AE12" s="131"/>
      <c r="AF12" s="131"/>
      <c r="AG12" s="131"/>
      <c r="AH12" s="131"/>
      <c r="AI12" s="131"/>
      <c r="AJ12" s="131"/>
      <c r="AK12" s="131"/>
      <c r="AL12" s="131"/>
      <c r="AM12" s="35"/>
      <c r="AN12" s="35"/>
      <c r="AO12" s="16"/>
      <c r="AP12" s="16"/>
      <c r="AQ12" s="16"/>
      <c r="AR12" s="16"/>
      <c r="AS12" s="16"/>
      <c r="AT12" s="16"/>
      <c r="AU12" s="16"/>
      <c r="AV12" s="16"/>
      <c r="AW12" s="16"/>
    </row>
    <row r="13" spans="1:49" s="15" customFormat="1" ht="12.75" x14ac:dyDescent="0.2">
      <c r="A13" s="132" t="s">
        <v>130</v>
      </c>
      <c r="B13" s="170">
        <v>5817</v>
      </c>
      <c r="C13" s="170">
        <v>5792</v>
      </c>
      <c r="D13" s="170">
        <v>5758</v>
      </c>
      <c r="E13" s="170">
        <v>5681</v>
      </c>
      <c r="F13" s="170">
        <v>5670</v>
      </c>
      <c r="G13" s="170">
        <v>5658</v>
      </c>
      <c r="H13" s="170">
        <v>5637</v>
      </c>
      <c r="I13" s="170">
        <v>5577</v>
      </c>
      <c r="J13" s="170">
        <v>5445</v>
      </c>
      <c r="K13" s="170">
        <v>5396</v>
      </c>
      <c r="L13" s="170">
        <v>5340</v>
      </c>
      <c r="M13" s="170">
        <v>5192</v>
      </c>
      <c r="N13" s="170">
        <v>5111</v>
      </c>
      <c r="O13" s="170">
        <v>4996</v>
      </c>
      <c r="P13" s="170">
        <v>4878</v>
      </c>
      <c r="Q13" s="170">
        <v>4683</v>
      </c>
      <c r="R13" s="170">
        <v>4280</v>
      </c>
      <c r="S13" s="170">
        <v>4077</v>
      </c>
      <c r="T13" s="170">
        <v>3552</v>
      </c>
      <c r="U13" s="170">
        <v>3116</v>
      </c>
      <c r="V13" s="170">
        <v>2445</v>
      </c>
      <c r="W13" s="170">
        <v>1975</v>
      </c>
      <c r="X13" s="170">
        <v>1474</v>
      </c>
      <c r="Y13" s="170">
        <v>1163</v>
      </c>
      <c r="Z13" s="170">
        <v>536</v>
      </c>
      <c r="AA13" s="170">
        <v>322</v>
      </c>
      <c r="AB13" s="170">
        <v>222</v>
      </c>
      <c r="AC13" s="131"/>
      <c r="AD13" s="131"/>
      <c r="AE13" s="131"/>
      <c r="AF13" s="131"/>
      <c r="AG13" s="131"/>
      <c r="AH13" s="131"/>
      <c r="AI13" s="131"/>
      <c r="AJ13" s="131"/>
      <c r="AK13" s="131"/>
      <c r="AL13" s="131"/>
      <c r="AM13" s="35"/>
      <c r="AN13" s="35"/>
      <c r="AO13" s="16"/>
      <c r="AP13" s="16"/>
      <c r="AQ13" s="16"/>
      <c r="AR13" s="16"/>
      <c r="AS13" s="16"/>
      <c r="AT13" s="16"/>
      <c r="AU13" s="16"/>
      <c r="AV13" s="16"/>
      <c r="AW13" s="16"/>
    </row>
    <row r="14" spans="1:49" s="15" customFormat="1" ht="12.75" x14ac:dyDescent="0.2">
      <c r="A14" s="132" t="s">
        <v>118</v>
      </c>
      <c r="B14" s="170">
        <v>6915</v>
      </c>
      <c r="C14" s="170">
        <v>6885</v>
      </c>
      <c r="D14" s="170">
        <v>6863</v>
      </c>
      <c r="E14" s="170">
        <v>6820</v>
      </c>
      <c r="F14" s="170">
        <v>6804</v>
      </c>
      <c r="G14" s="170">
        <v>6789</v>
      </c>
      <c r="H14" s="170">
        <v>6779</v>
      </c>
      <c r="I14" s="170">
        <v>6752</v>
      </c>
      <c r="J14" s="170">
        <v>6666</v>
      </c>
      <c r="K14" s="170">
        <v>6647</v>
      </c>
      <c r="L14" s="170">
        <v>6615</v>
      </c>
      <c r="M14" s="170">
        <v>6501</v>
      </c>
      <c r="N14" s="170">
        <v>6445</v>
      </c>
      <c r="O14" s="170">
        <v>6388</v>
      </c>
      <c r="P14" s="170">
        <v>6314</v>
      </c>
      <c r="Q14" s="170">
        <v>6142</v>
      </c>
      <c r="R14" s="170">
        <v>5946</v>
      </c>
      <c r="S14" s="170">
        <v>5834</v>
      </c>
      <c r="T14" s="170">
        <v>5673</v>
      </c>
      <c r="U14" s="170">
        <v>5448</v>
      </c>
      <c r="V14" s="170">
        <v>5127</v>
      </c>
      <c r="W14" s="170">
        <v>4751</v>
      </c>
      <c r="X14" s="170">
        <v>4278</v>
      </c>
      <c r="Y14" s="170">
        <v>4025</v>
      </c>
      <c r="Z14" s="170">
        <v>2776</v>
      </c>
      <c r="AA14" s="170">
        <v>2251</v>
      </c>
      <c r="AB14" s="170">
        <v>1688</v>
      </c>
      <c r="AC14" s="170">
        <v>1180</v>
      </c>
      <c r="AD14" s="170">
        <v>793</v>
      </c>
      <c r="AE14" s="135" t="s">
        <v>123</v>
      </c>
      <c r="AF14" s="135" t="s">
        <v>117</v>
      </c>
      <c r="AG14" s="131"/>
      <c r="AH14" s="131"/>
      <c r="AI14" s="131"/>
      <c r="AJ14" s="131"/>
      <c r="AK14" s="131"/>
      <c r="AL14" s="131"/>
      <c r="AM14" s="35"/>
      <c r="AN14" s="35"/>
      <c r="AO14" s="16"/>
      <c r="AP14" s="16"/>
      <c r="AQ14" s="16"/>
      <c r="AR14" s="16"/>
      <c r="AS14" s="16"/>
      <c r="AT14" s="16"/>
      <c r="AU14" s="16"/>
      <c r="AV14" s="16"/>
      <c r="AW14" s="16"/>
    </row>
    <row r="15" spans="1:49" s="15" customFormat="1" ht="12.75" x14ac:dyDescent="0.2">
      <c r="A15" s="132" t="s">
        <v>95</v>
      </c>
      <c r="B15" s="170">
        <v>8917</v>
      </c>
      <c r="C15" s="170">
        <v>8901</v>
      </c>
      <c r="D15" s="170">
        <v>8889</v>
      </c>
      <c r="E15" s="170">
        <v>8856</v>
      </c>
      <c r="F15" s="170">
        <v>8851</v>
      </c>
      <c r="G15" s="170">
        <v>8843</v>
      </c>
      <c r="H15" s="170">
        <v>8835</v>
      </c>
      <c r="I15" s="170">
        <v>8814</v>
      </c>
      <c r="J15" s="170">
        <v>8772</v>
      </c>
      <c r="K15" s="170">
        <v>8753</v>
      </c>
      <c r="L15" s="170">
        <v>8723</v>
      </c>
      <c r="M15" s="170">
        <v>8633</v>
      </c>
      <c r="N15" s="170">
        <v>8602</v>
      </c>
      <c r="O15" s="170">
        <v>8543</v>
      </c>
      <c r="P15" s="170">
        <v>8515</v>
      </c>
      <c r="Q15" s="170">
        <v>8407</v>
      </c>
      <c r="R15" s="170">
        <v>8211</v>
      </c>
      <c r="S15" s="170">
        <v>8163</v>
      </c>
      <c r="T15" s="170">
        <v>8089</v>
      </c>
      <c r="U15" s="170">
        <v>7991</v>
      </c>
      <c r="V15" s="170">
        <v>7754</v>
      </c>
      <c r="W15" s="170">
        <v>7630</v>
      </c>
      <c r="X15" s="170">
        <v>7453</v>
      </c>
      <c r="Y15" s="170">
        <v>7322</v>
      </c>
      <c r="Z15" s="170">
        <v>6631</v>
      </c>
      <c r="AA15" s="170">
        <v>6334</v>
      </c>
      <c r="AB15" s="170">
        <v>5786</v>
      </c>
      <c r="AC15" s="170">
        <v>5370</v>
      </c>
      <c r="AD15" s="170">
        <v>4582</v>
      </c>
      <c r="AE15" s="135" t="s">
        <v>122</v>
      </c>
      <c r="AF15" s="135" t="s">
        <v>116</v>
      </c>
      <c r="AG15" s="135">
        <v>1915</v>
      </c>
      <c r="AH15" s="135">
        <v>1207</v>
      </c>
      <c r="AI15" s="135" t="s">
        <v>96</v>
      </c>
      <c r="AJ15" s="131"/>
      <c r="AK15" s="131"/>
      <c r="AL15" s="131"/>
      <c r="AM15" s="35"/>
      <c r="AN15" s="35"/>
      <c r="AO15" s="16"/>
      <c r="AP15" s="16"/>
      <c r="AQ15" s="16"/>
      <c r="AR15" s="16"/>
      <c r="AS15" s="16"/>
    </row>
    <row r="16" spans="1:49" s="15" customFormat="1" ht="12.75" x14ac:dyDescent="0.2">
      <c r="A16" s="31" t="s">
        <v>45</v>
      </c>
      <c r="B16" s="31">
        <v>10933</v>
      </c>
      <c r="C16" s="31">
        <v>10912</v>
      </c>
      <c r="D16" s="31">
        <v>10857</v>
      </c>
      <c r="E16" s="31">
        <v>10808</v>
      </c>
      <c r="F16" s="31">
        <v>10802</v>
      </c>
      <c r="G16" s="31">
        <v>10788</v>
      </c>
      <c r="H16" s="31">
        <v>10782</v>
      </c>
      <c r="I16" s="31">
        <v>10774</v>
      </c>
      <c r="J16" s="31">
        <v>10747</v>
      </c>
      <c r="K16" s="31">
        <v>10740</v>
      </c>
      <c r="L16" s="31">
        <v>10719</v>
      </c>
      <c r="M16" s="31">
        <v>10660</v>
      </c>
      <c r="N16" s="31">
        <v>10620</v>
      </c>
      <c r="O16" s="31">
        <v>10591</v>
      </c>
      <c r="P16" s="31">
        <v>10567</v>
      </c>
      <c r="Q16" s="31">
        <v>10492</v>
      </c>
      <c r="R16" s="31">
        <v>10350</v>
      </c>
      <c r="S16" s="31">
        <v>10311</v>
      </c>
      <c r="T16" s="31">
        <v>10262</v>
      </c>
      <c r="U16" s="31">
        <v>10197</v>
      </c>
      <c r="V16" s="31">
        <v>10003</v>
      </c>
      <c r="W16" s="31">
        <v>9938</v>
      </c>
      <c r="X16" s="31">
        <v>9869</v>
      </c>
      <c r="Y16" s="31">
        <v>9779</v>
      </c>
      <c r="Z16" s="31">
        <v>9503</v>
      </c>
      <c r="AA16" s="31">
        <v>9340</v>
      </c>
      <c r="AB16" s="31">
        <v>9101</v>
      </c>
      <c r="AC16" s="31">
        <v>8930</v>
      </c>
      <c r="AD16" s="136">
        <v>8618</v>
      </c>
      <c r="AE16" s="136">
        <v>7602</v>
      </c>
      <c r="AF16" s="136">
        <v>7129</v>
      </c>
      <c r="AG16" s="136">
        <v>6764</v>
      </c>
      <c r="AH16" s="136">
        <v>5555</v>
      </c>
      <c r="AI16" s="136">
        <v>2943</v>
      </c>
      <c r="AJ16" s="31">
        <v>2311</v>
      </c>
      <c r="AK16" s="31">
        <v>1757</v>
      </c>
      <c r="AL16" s="31"/>
      <c r="AM16" s="35"/>
      <c r="AN16" s="35"/>
      <c r="AO16" s="16"/>
      <c r="AP16" s="16"/>
      <c r="AQ16" s="16"/>
      <c r="AR16" s="16"/>
      <c r="AS16" s="16"/>
    </row>
    <row r="17" spans="1:51" s="15" customFormat="1" ht="12.75" x14ac:dyDescent="0.2">
      <c r="A17" s="31" t="s">
        <v>38</v>
      </c>
      <c r="B17" s="31">
        <v>12949</v>
      </c>
      <c r="C17" s="31">
        <v>12938</v>
      </c>
      <c r="D17" s="31">
        <v>11753</v>
      </c>
      <c r="E17" s="31">
        <v>11718</v>
      </c>
      <c r="F17" s="31">
        <v>11714</v>
      </c>
      <c r="G17" s="31">
        <v>11705</v>
      </c>
      <c r="H17" s="31">
        <v>11697</v>
      </c>
      <c r="I17" s="31">
        <v>11691</v>
      </c>
      <c r="J17" s="31">
        <v>11670</v>
      </c>
      <c r="K17" s="31">
        <v>11665</v>
      </c>
      <c r="L17" s="31">
        <v>11649</v>
      </c>
      <c r="M17" s="31">
        <v>11629</v>
      </c>
      <c r="N17" s="31">
        <v>11598</v>
      </c>
      <c r="O17" s="31">
        <v>11575</v>
      </c>
      <c r="P17" s="31">
        <v>11563</v>
      </c>
      <c r="Q17" s="31">
        <v>11502</v>
      </c>
      <c r="R17" s="31">
        <v>11448</v>
      </c>
      <c r="S17" s="31">
        <v>11428</v>
      </c>
      <c r="T17" s="31">
        <v>11389</v>
      </c>
      <c r="U17" s="31">
        <v>11357</v>
      </c>
      <c r="V17" s="31">
        <v>11202</v>
      </c>
      <c r="W17" s="31">
        <v>11170</v>
      </c>
      <c r="X17" s="31">
        <v>11116</v>
      </c>
      <c r="Y17" s="31">
        <v>10969</v>
      </c>
      <c r="Z17" s="31">
        <v>10779</v>
      </c>
      <c r="AA17" s="31">
        <v>10568</v>
      </c>
      <c r="AB17" s="31">
        <v>10467</v>
      </c>
      <c r="AC17" s="31">
        <v>10327</v>
      </c>
      <c r="AD17" s="136">
        <v>10202</v>
      </c>
      <c r="AE17" s="136">
        <v>9706</v>
      </c>
      <c r="AF17" s="136">
        <v>9541</v>
      </c>
      <c r="AG17" s="136">
        <v>9359</v>
      </c>
      <c r="AH17" s="136">
        <v>8771</v>
      </c>
      <c r="AI17" s="136">
        <v>7069</v>
      </c>
      <c r="AJ17" s="31">
        <v>6464</v>
      </c>
      <c r="AK17" s="31">
        <v>5484</v>
      </c>
      <c r="AL17" s="31">
        <v>1635</v>
      </c>
      <c r="AM17" s="34">
        <v>631</v>
      </c>
      <c r="AN17" s="34"/>
      <c r="AO17" s="16"/>
      <c r="AP17" s="16"/>
      <c r="AQ17" s="16"/>
      <c r="AR17" s="16"/>
      <c r="AS17" s="16"/>
    </row>
    <row r="18" spans="1:51" s="15" customFormat="1" ht="12.75" x14ac:dyDescent="0.2">
      <c r="A18" s="31" t="s">
        <v>37</v>
      </c>
      <c r="B18" s="31">
        <v>15199</v>
      </c>
      <c r="C18" s="31">
        <v>15189</v>
      </c>
      <c r="D18" s="31">
        <v>14168</v>
      </c>
      <c r="E18" s="31">
        <v>14144</v>
      </c>
      <c r="F18" s="31">
        <v>14143</v>
      </c>
      <c r="G18" s="31">
        <v>14133</v>
      </c>
      <c r="H18" s="31">
        <v>14127</v>
      </c>
      <c r="I18" s="31">
        <v>14121</v>
      </c>
      <c r="J18" s="31">
        <v>14103</v>
      </c>
      <c r="K18" s="31">
        <v>14095</v>
      </c>
      <c r="L18" s="31">
        <v>14090</v>
      </c>
      <c r="M18" s="31">
        <v>14072</v>
      </c>
      <c r="N18" s="31">
        <v>14062</v>
      </c>
      <c r="O18" s="31">
        <v>14051</v>
      </c>
      <c r="P18" s="31">
        <v>14039</v>
      </c>
      <c r="Q18" s="31">
        <v>14017</v>
      </c>
      <c r="R18" s="31">
        <v>13978</v>
      </c>
      <c r="S18" s="31">
        <v>13962</v>
      </c>
      <c r="T18" s="31">
        <v>13922</v>
      </c>
      <c r="U18" s="31">
        <v>13901</v>
      </c>
      <c r="V18" s="31">
        <v>13846</v>
      </c>
      <c r="W18" s="31">
        <v>13824</v>
      </c>
      <c r="X18" s="31">
        <v>13793</v>
      </c>
      <c r="Y18" s="31">
        <v>13685</v>
      </c>
      <c r="Z18" s="31">
        <v>13556</v>
      </c>
      <c r="AA18" s="31">
        <v>13346</v>
      </c>
      <c r="AB18" s="31">
        <v>13263</v>
      </c>
      <c r="AC18" s="31">
        <v>13208</v>
      </c>
      <c r="AD18" s="136">
        <v>13146</v>
      </c>
      <c r="AE18" s="136">
        <v>12663</v>
      </c>
      <c r="AF18" s="136">
        <v>12566</v>
      </c>
      <c r="AG18" s="136">
        <v>12457</v>
      </c>
      <c r="AH18" s="136">
        <v>11731</v>
      </c>
      <c r="AI18" s="136">
        <v>11049</v>
      </c>
      <c r="AJ18" s="31">
        <v>10760</v>
      </c>
      <c r="AK18" s="31">
        <v>10115</v>
      </c>
      <c r="AL18" s="31">
        <v>7875</v>
      </c>
      <c r="AM18" s="34">
        <v>6692</v>
      </c>
      <c r="AN18" s="34">
        <v>2167</v>
      </c>
      <c r="AO18" s="16"/>
      <c r="AP18" s="16"/>
      <c r="AQ18" s="16"/>
      <c r="AR18" s="16"/>
      <c r="AS18" s="16"/>
    </row>
    <row r="19" spans="1:51" s="15" customFormat="1" ht="12.75" x14ac:dyDescent="0.2">
      <c r="A19" s="31" t="s">
        <v>36</v>
      </c>
      <c r="B19" s="31">
        <v>16886</v>
      </c>
      <c r="C19" s="31">
        <v>16877</v>
      </c>
      <c r="D19" s="31">
        <v>16394</v>
      </c>
      <c r="E19" s="31">
        <v>16374</v>
      </c>
      <c r="F19" s="31">
        <v>16373</v>
      </c>
      <c r="G19" s="31">
        <v>16370</v>
      </c>
      <c r="H19" s="31">
        <v>16368</v>
      </c>
      <c r="I19" s="31">
        <v>16357</v>
      </c>
      <c r="J19" s="31">
        <v>16350</v>
      </c>
      <c r="K19" s="31">
        <v>16346</v>
      </c>
      <c r="L19" s="31">
        <v>16343</v>
      </c>
      <c r="M19" s="31">
        <v>16326</v>
      </c>
      <c r="N19" s="31">
        <v>16315</v>
      </c>
      <c r="O19" s="31">
        <v>16309</v>
      </c>
      <c r="P19" s="31">
        <v>16293</v>
      </c>
      <c r="Q19" s="31">
        <v>16270</v>
      </c>
      <c r="R19" s="31">
        <v>16246</v>
      </c>
      <c r="S19" s="31">
        <v>16229</v>
      </c>
      <c r="T19" s="31">
        <v>16207</v>
      </c>
      <c r="U19" s="31">
        <v>16192</v>
      </c>
      <c r="V19" s="31">
        <v>16153</v>
      </c>
      <c r="W19" s="31">
        <v>16127</v>
      </c>
      <c r="X19" s="31">
        <v>16095</v>
      </c>
      <c r="Y19" s="31">
        <v>16042</v>
      </c>
      <c r="Z19" s="31">
        <v>15954</v>
      </c>
      <c r="AA19" s="31">
        <v>15869</v>
      </c>
      <c r="AB19" s="31">
        <v>15823</v>
      </c>
      <c r="AC19" s="31">
        <v>15787</v>
      </c>
      <c r="AD19" s="136">
        <v>15739</v>
      </c>
      <c r="AE19" s="136">
        <v>15443</v>
      </c>
      <c r="AF19" s="136">
        <v>15398</v>
      </c>
      <c r="AG19" s="136">
        <v>15311</v>
      </c>
      <c r="AH19" s="136">
        <v>14693</v>
      </c>
      <c r="AI19" s="136">
        <v>14243</v>
      </c>
      <c r="AJ19" s="31">
        <v>14077</v>
      </c>
      <c r="AK19" s="31">
        <v>13635</v>
      </c>
      <c r="AL19" s="31">
        <v>12556</v>
      </c>
      <c r="AM19" s="34">
        <v>12037</v>
      </c>
      <c r="AN19" s="34">
        <v>9333</v>
      </c>
      <c r="AO19" s="16"/>
      <c r="AP19" s="16"/>
      <c r="AQ19" s="16"/>
      <c r="AR19" s="16"/>
      <c r="AS19" s="16"/>
    </row>
    <row r="20" spans="1:51" s="15" customFormat="1" ht="12.75" x14ac:dyDescent="0.2">
      <c r="A20" s="31" t="s">
        <v>35</v>
      </c>
      <c r="B20" s="31">
        <v>16004</v>
      </c>
      <c r="C20" s="31">
        <v>15989</v>
      </c>
      <c r="D20" s="31">
        <v>15734</v>
      </c>
      <c r="E20" s="31">
        <v>15719</v>
      </c>
      <c r="F20" s="31">
        <v>15718</v>
      </c>
      <c r="G20" s="31">
        <v>15712</v>
      </c>
      <c r="H20" s="31">
        <v>15716</v>
      </c>
      <c r="I20" s="31">
        <v>15711</v>
      </c>
      <c r="J20" s="31">
        <v>15698</v>
      </c>
      <c r="K20" s="31">
        <v>15695</v>
      </c>
      <c r="L20" s="31">
        <v>15693</v>
      </c>
      <c r="M20" s="31">
        <v>15681</v>
      </c>
      <c r="N20" s="31">
        <v>15676</v>
      </c>
      <c r="O20" s="31">
        <v>15670</v>
      </c>
      <c r="P20" s="31">
        <v>15661</v>
      </c>
      <c r="Q20" s="31">
        <v>15652</v>
      </c>
      <c r="R20" s="31">
        <v>15641</v>
      </c>
      <c r="S20" s="31">
        <v>15631</v>
      </c>
      <c r="T20" s="31">
        <v>15610</v>
      </c>
      <c r="U20" s="31">
        <v>15592</v>
      </c>
      <c r="V20" s="31">
        <v>15569</v>
      </c>
      <c r="W20" s="31">
        <v>15559</v>
      </c>
      <c r="X20" s="31">
        <v>15543</v>
      </c>
      <c r="Y20" s="31">
        <v>15505</v>
      </c>
      <c r="Z20" s="31">
        <v>15465</v>
      </c>
      <c r="AA20" s="31">
        <v>15438</v>
      </c>
      <c r="AB20" s="31">
        <v>15381</v>
      </c>
      <c r="AC20" s="31">
        <v>15347</v>
      </c>
      <c r="AD20" s="136">
        <v>15320</v>
      </c>
      <c r="AE20" s="136">
        <v>15184</v>
      </c>
      <c r="AF20" s="136">
        <v>15143</v>
      </c>
      <c r="AG20" s="136">
        <v>15031</v>
      </c>
      <c r="AH20" s="136">
        <v>14536</v>
      </c>
      <c r="AI20" s="136">
        <v>14361</v>
      </c>
      <c r="AJ20" s="31">
        <v>14287</v>
      </c>
      <c r="AK20" s="31">
        <v>13883</v>
      </c>
      <c r="AL20" s="31">
        <v>13261</v>
      </c>
      <c r="AM20" s="34">
        <v>12986</v>
      </c>
      <c r="AN20" s="34">
        <v>11864</v>
      </c>
      <c r="AO20" s="16"/>
      <c r="AP20" s="16"/>
      <c r="AQ20" s="16"/>
      <c r="AR20" s="16"/>
      <c r="AS20" s="16"/>
    </row>
    <row r="21" spans="1:51" s="15" customFormat="1" ht="12.75" x14ac:dyDescent="0.2">
      <c r="A21" s="31" t="s">
        <v>34</v>
      </c>
      <c r="B21" s="31">
        <v>9904</v>
      </c>
      <c r="C21" s="31">
        <v>9898</v>
      </c>
      <c r="D21" s="31">
        <v>9530</v>
      </c>
      <c r="E21" s="31">
        <v>9521</v>
      </c>
      <c r="F21" s="31">
        <v>9518</v>
      </c>
      <c r="G21" s="31">
        <v>9516</v>
      </c>
      <c r="H21" s="31">
        <v>9514</v>
      </c>
      <c r="I21" s="31">
        <v>9515</v>
      </c>
      <c r="J21" s="31">
        <v>9504</v>
      </c>
      <c r="K21" s="31">
        <v>9502</v>
      </c>
      <c r="L21" s="31">
        <v>9499</v>
      </c>
      <c r="M21" s="31">
        <v>9491</v>
      </c>
      <c r="N21" s="31">
        <v>9490</v>
      </c>
      <c r="O21" s="31">
        <v>9490</v>
      </c>
      <c r="P21" s="31">
        <v>9487</v>
      </c>
      <c r="Q21" s="31">
        <v>9482</v>
      </c>
      <c r="R21" s="31">
        <v>9478</v>
      </c>
      <c r="S21" s="31">
        <v>9468</v>
      </c>
      <c r="T21" s="31">
        <v>9462</v>
      </c>
      <c r="U21" s="31">
        <v>9452</v>
      </c>
      <c r="V21" s="31">
        <v>9437</v>
      </c>
      <c r="W21" s="31">
        <v>9432</v>
      </c>
      <c r="X21" s="31">
        <v>9429</v>
      </c>
      <c r="Y21" s="31">
        <v>9412</v>
      </c>
      <c r="Z21" s="31">
        <v>9395</v>
      </c>
      <c r="AA21" s="31">
        <v>9389</v>
      </c>
      <c r="AB21" s="31">
        <v>9370</v>
      </c>
      <c r="AC21" s="31">
        <v>9362</v>
      </c>
      <c r="AD21" s="136">
        <v>9345</v>
      </c>
      <c r="AE21" s="136">
        <v>9296</v>
      </c>
      <c r="AF21" s="136">
        <v>9279</v>
      </c>
      <c r="AG21" s="136">
        <v>9215</v>
      </c>
      <c r="AH21" s="136">
        <v>8974</v>
      </c>
      <c r="AI21" s="136">
        <v>8921</v>
      </c>
      <c r="AJ21" s="31">
        <v>8893</v>
      </c>
      <c r="AK21" s="31">
        <v>8662</v>
      </c>
      <c r="AL21" s="31">
        <v>8437</v>
      </c>
      <c r="AM21" s="34">
        <v>8333</v>
      </c>
      <c r="AN21" s="34">
        <v>7932</v>
      </c>
      <c r="AO21" s="16"/>
      <c r="AP21" s="16"/>
      <c r="AQ21" s="16"/>
      <c r="AR21" s="16"/>
      <c r="AS21" s="16"/>
    </row>
    <row r="22" spans="1:51" s="15" customFormat="1" ht="12.75" x14ac:dyDescent="0.2">
      <c r="A22" s="31" t="s">
        <v>33</v>
      </c>
      <c r="B22" s="31">
        <v>3124</v>
      </c>
      <c r="C22" s="31">
        <v>3124</v>
      </c>
      <c r="D22" s="31">
        <v>3061</v>
      </c>
      <c r="E22" s="31">
        <v>3058</v>
      </c>
      <c r="F22" s="31">
        <v>3058</v>
      </c>
      <c r="G22" s="31">
        <v>3058</v>
      </c>
      <c r="H22" s="31">
        <v>3058</v>
      </c>
      <c r="I22" s="31">
        <v>3057</v>
      </c>
      <c r="J22" s="31">
        <v>3052</v>
      </c>
      <c r="K22" s="31">
        <v>3051</v>
      </c>
      <c r="L22" s="31">
        <v>3047</v>
      </c>
      <c r="M22" s="31">
        <v>3045</v>
      </c>
      <c r="N22" s="31">
        <v>3043</v>
      </c>
      <c r="O22" s="31">
        <v>3041</v>
      </c>
      <c r="P22" s="31">
        <v>3040</v>
      </c>
      <c r="Q22" s="31">
        <v>3040</v>
      </c>
      <c r="R22" s="31">
        <v>3038</v>
      </c>
      <c r="S22" s="31">
        <v>3037</v>
      </c>
      <c r="T22" s="31">
        <v>3036</v>
      </c>
      <c r="U22" s="31">
        <v>3034</v>
      </c>
      <c r="V22" s="31">
        <v>3030</v>
      </c>
      <c r="W22" s="31">
        <v>3026</v>
      </c>
      <c r="X22" s="31">
        <v>3024</v>
      </c>
      <c r="Y22" s="31">
        <v>3018</v>
      </c>
      <c r="Z22" s="31">
        <v>3012</v>
      </c>
      <c r="AA22" s="31">
        <v>3006</v>
      </c>
      <c r="AB22" s="31">
        <v>3002</v>
      </c>
      <c r="AC22" s="31">
        <v>3000</v>
      </c>
      <c r="AD22" s="136">
        <v>2997</v>
      </c>
      <c r="AE22" s="136">
        <v>2992</v>
      </c>
      <c r="AF22" s="136">
        <v>2989</v>
      </c>
      <c r="AG22" s="136">
        <v>2964</v>
      </c>
      <c r="AH22" s="136">
        <v>2918</v>
      </c>
      <c r="AI22" s="136">
        <v>2900</v>
      </c>
      <c r="AJ22" s="31">
        <v>2897</v>
      </c>
      <c r="AK22" s="31">
        <v>2837</v>
      </c>
      <c r="AL22" s="31">
        <v>2771</v>
      </c>
      <c r="AM22" s="34">
        <v>2751</v>
      </c>
      <c r="AN22" s="34">
        <v>2659</v>
      </c>
      <c r="AO22" s="16"/>
      <c r="AP22" s="16"/>
      <c r="AQ22" s="16"/>
      <c r="AR22" s="16"/>
      <c r="AS22" s="16"/>
    </row>
    <row r="23" spans="1:51" s="15" customFormat="1" ht="12.75" x14ac:dyDescent="0.2">
      <c r="A23" s="31" t="s">
        <v>32</v>
      </c>
      <c r="B23" s="31">
        <v>561</v>
      </c>
      <c r="C23" s="31">
        <v>560</v>
      </c>
      <c r="D23" s="31">
        <v>555</v>
      </c>
      <c r="E23" s="31">
        <v>553</v>
      </c>
      <c r="F23" s="31">
        <v>552</v>
      </c>
      <c r="G23" s="31">
        <v>552</v>
      </c>
      <c r="H23" s="31">
        <v>552</v>
      </c>
      <c r="I23" s="31">
        <v>552</v>
      </c>
      <c r="J23" s="31">
        <v>551</v>
      </c>
      <c r="K23" s="31">
        <v>549</v>
      </c>
      <c r="L23" s="31">
        <v>549</v>
      </c>
      <c r="M23" s="31">
        <v>548</v>
      </c>
      <c r="N23" s="31">
        <v>548</v>
      </c>
      <c r="O23" s="31">
        <v>548</v>
      </c>
      <c r="P23" s="31">
        <v>548</v>
      </c>
      <c r="Q23" s="31">
        <v>548</v>
      </c>
      <c r="R23" s="31">
        <v>547</v>
      </c>
      <c r="S23" s="31">
        <v>547</v>
      </c>
      <c r="T23" s="31">
        <v>547</v>
      </c>
      <c r="U23" s="31">
        <v>547</v>
      </c>
      <c r="V23" s="31">
        <v>546</v>
      </c>
      <c r="W23" s="31">
        <v>546</v>
      </c>
      <c r="X23" s="31">
        <v>545</v>
      </c>
      <c r="Y23" s="31">
        <v>545</v>
      </c>
      <c r="Z23" s="31">
        <v>544</v>
      </c>
      <c r="AA23" s="31">
        <v>541</v>
      </c>
      <c r="AB23" s="31">
        <v>541</v>
      </c>
      <c r="AC23" s="31">
        <v>540</v>
      </c>
      <c r="AD23" s="136">
        <v>539</v>
      </c>
      <c r="AE23" s="136">
        <v>536</v>
      </c>
      <c r="AF23" s="136">
        <v>537</v>
      </c>
      <c r="AG23" s="136">
        <v>532</v>
      </c>
      <c r="AH23" s="136">
        <v>521</v>
      </c>
      <c r="AI23" s="136">
        <v>517</v>
      </c>
      <c r="AJ23" s="31">
        <v>517</v>
      </c>
      <c r="AK23" s="31">
        <v>511</v>
      </c>
      <c r="AL23" s="31">
        <v>504</v>
      </c>
      <c r="AM23" s="34">
        <v>499</v>
      </c>
      <c r="AN23" s="34">
        <v>487</v>
      </c>
      <c r="AO23" s="16"/>
      <c r="AP23" s="16"/>
      <c r="AQ23" s="16"/>
      <c r="AR23" s="16"/>
      <c r="AS23" s="16"/>
    </row>
    <row r="24" spans="1:51" s="15" customFormat="1" ht="12.75" x14ac:dyDescent="0.2">
      <c r="A24" s="31" t="s">
        <v>31</v>
      </c>
      <c r="B24" s="31">
        <v>52</v>
      </c>
      <c r="C24" s="31">
        <v>52</v>
      </c>
      <c r="D24" s="31">
        <v>52</v>
      </c>
      <c r="E24" s="31">
        <v>52</v>
      </c>
      <c r="F24" s="31">
        <v>52</v>
      </c>
      <c r="G24" s="31">
        <v>52</v>
      </c>
      <c r="H24" s="31">
        <v>52</v>
      </c>
      <c r="I24" s="31">
        <v>52</v>
      </c>
      <c r="J24" s="31">
        <v>52</v>
      </c>
      <c r="K24" s="31">
        <v>52</v>
      </c>
      <c r="L24" s="31">
        <v>52</v>
      </c>
      <c r="M24" s="31">
        <v>52</v>
      </c>
      <c r="N24" s="31">
        <v>52</v>
      </c>
      <c r="O24" s="31">
        <v>52</v>
      </c>
      <c r="P24" s="31">
        <v>52</v>
      </c>
      <c r="Q24" s="31">
        <v>52</v>
      </c>
      <c r="R24" s="31">
        <v>52</v>
      </c>
      <c r="S24" s="31">
        <v>52</v>
      </c>
      <c r="T24" s="31">
        <v>52</v>
      </c>
      <c r="U24" s="31">
        <v>52</v>
      </c>
      <c r="V24" s="31">
        <v>52</v>
      </c>
      <c r="W24" s="31">
        <v>52</v>
      </c>
      <c r="X24" s="31">
        <v>52</v>
      </c>
      <c r="Y24" s="31">
        <v>52</v>
      </c>
      <c r="Z24" s="31">
        <v>51</v>
      </c>
      <c r="AA24" s="31">
        <v>51</v>
      </c>
      <c r="AB24" s="31">
        <v>51</v>
      </c>
      <c r="AC24" s="31">
        <v>51</v>
      </c>
      <c r="AD24" s="136">
        <v>51</v>
      </c>
      <c r="AE24" s="136">
        <v>51</v>
      </c>
      <c r="AF24" s="136">
        <v>51</v>
      </c>
      <c r="AG24" s="136">
        <v>51</v>
      </c>
      <c r="AH24" s="136">
        <v>51</v>
      </c>
      <c r="AI24" s="136">
        <v>51</v>
      </c>
      <c r="AJ24" s="31">
        <v>51</v>
      </c>
      <c r="AK24" s="31">
        <v>51</v>
      </c>
      <c r="AL24" s="31">
        <v>50</v>
      </c>
      <c r="AM24" s="34">
        <v>50</v>
      </c>
      <c r="AN24" s="34">
        <v>49</v>
      </c>
      <c r="AO24" s="16"/>
      <c r="AP24" s="16"/>
      <c r="AQ24" s="16"/>
      <c r="AR24" s="16"/>
      <c r="AS24" s="16"/>
    </row>
    <row r="25" spans="1:51" s="15" customFormat="1" ht="12.75" x14ac:dyDescent="0.2">
      <c r="A25" s="31" t="s">
        <v>30</v>
      </c>
      <c r="B25" s="31">
        <v>33</v>
      </c>
      <c r="C25" s="31">
        <v>33</v>
      </c>
      <c r="D25" s="31">
        <v>33</v>
      </c>
      <c r="E25" s="31">
        <v>33</v>
      </c>
      <c r="F25" s="31">
        <v>33</v>
      </c>
      <c r="G25" s="31">
        <v>33</v>
      </c>
      <c r="H25" s="31">
        <v>33</v>
      </c>
      <c r="I25" s="31">
        <v>33</v>
      </c>
      <c r="J25" s="31">
        <v>33</v>
      </c>
      <c r="K25" s="31">
        <v>33</v>
      </c>
      <c r="L25" s="31">
        <v>33</v>
      </c>
      <c r="M25" s="31">
        <v>32</v>
      </c>
      <c r="N25" s="31">
        <v>32</v>
      </c>
      <c r="O25" s="31">
        <v>32</v>
      </c>
      <c r="P25" s="31">
        <v>32</v>
      </c>
      <c r="Q25" s="31">
        <v>32</v>
      </c>
      <c r="R25" s="31">
        <v>32</v>
      </c>
      <c r="S25" s="31">
        <v>32</v>
      </c>
      <c r="T25" s="31">
        <v>32</v>
      </c>
      <c r="U25" s="31">
        <v>35</v>
      </c>
      <c r="V25" s="31">
        <v>32</v>
      </c>
      <c r="W25" s="31">
        <v>32</v>
      </c>
      <c r="X25" s="31">
        <v>32</v>
      </c>
      <c r="Y25" s="31">
        <v>32</v>
      </c>
      <c r="Z25" s="31">
        <v>32</v>
      </c>
      <c r="AA25" s="31">
        <v>32</v>
      </c>
      <c r="AB25" s="31">
        <v>32</v>
      </c>
      <c r="AC25" s="31">
        <v>32</v>
      </c>
      <c r="AD25" s="136">
        <v>32</v>
      </c>
      <c r="AE25" s="136">
        <v>32</v>
      </c>
      <c r="AF25" s="136">
        <v>32</v>
      </c>
      <c r="AG25" s="136">
        <v>32</v>
      </c>
      <c r="AH25" s="136">
        <v>32</v>
      </c>
      <c r="AI25" s="136">
        <v>32</v>
      </c>
      <c r="AJ25" s="31">
        <v>32</v>
      </c>
      <c r="AK25" s="31">
        <v>32</v>
      </c>
      <c r="AL25" s="31">
        <v>29</v>
      </c>
      <c r="AM25" s="34">
        <v>29</v>
      </c>
      <c r="AN25" s="34">
        <v>25</v>
      </c>
      <c r="AO25" s="16"/>
      <c r="AP25" s="16"/>
      <c r="AQ25" s="16"/>
      <c r="AR25" s="16"/>
      <c r="AS25" s="16"/>
    </row>
    <row r="26" spans="1:51" s="15" customFormat="1" ht="12.75" x14ac:dyDescent="0.2">
      <c r="A26" s="31" t="s">
        <v>29</v>
      </c>
      <c r="B26" s="31">
        <v>5</v>
      </c>
      <c r="C26" s="31">
        <v>5</v>
      </c>
      <c r="D26" s="31">
        <v>5</v>
      </c>
      <c r="E26" s="31">
        <v>5</v>
      </c>
      <c r="F26" s="31">
        <v>5</v>
      </c>
      <c r="G26" s="31">
        <v>5</v>
      </c>
      <c r="H26" s="31">
        <v>5</v>
      </c>
      <c r="I26" s="31">
        <v>5</v>
      </c>
      <c r="J26" s="31">
        <v>5</v>
      </c>
      <c r="K26" s="31">
        <v>5</v>
      </c>
      <c r="L26" s="31">
        <v>5</v>
      </c>
      <c r="M26" s="31">
        <v>5</v>
      </c>
      <c r="N26" s="31">
        <v>5</v>
      </c>
      <c r="O26" s="31">
        <v>5</v>
      </c>
      <c r="P26" s="31">
        <v>5</v>
      </c>
      <c r="Q26" s="31">
        <v>5</v>
      </c>
      <c r="R26" s="31">
        <v>5</v>
      </c>
      <c r="S26" s="31">
        <v>5</v>
      </c>
      <c r="T26" s="31">
        <v>5</v>
      </c>
      <c r="U26" s="31">
        <v>5</v>
      </c>
      <c r="V26" s="31">
        <v>5</v>
      </c>
      <c r="W26" s="31">
        <v>5</v>
      </c>
      <c r="X26" s="31">
        <v>5</v>
      </c>
      <c r="Y26" s="31">
        <v>5</v>
      </c>
      <c r="Z26" s="31">
        <v>5</v>
      </c>
      <c r="AA26" s="31">
        <v>5</v>
      </c>
      <c r="AB26" s="31">
        <v>5</v>
      </c>
      <c r="AC26" s="31">
        <v>5</v>
      </c>
      <c r="AD26" s="136">
        <v>5</v>
      </c>
      <c r="AE26" s="136">
        <v>5</v>
      </c>
      <c r="AF26" s="136">
        <v>5</v>
      </c>
      <c r="AG26" s="136">
        <v>5</v>
      </c>
      <c r="AH26" s="136">
        <v>6</v>
      </c>
      <c r="AI26" s="136">
        <v>7</v>
      </c>
      <c r="AJ26" s="31">
        <v>7</v>
      </c>
      <c r="AK26" s="31">
        <v>7</v>
      </c>
      <c r="AL26" s="31">
        <v>7</v>
      </c>
      <c r="AM26" s="34">
        <v>6</v>
      </c>
      <c r="AN26" s="34">
        <v>5</v>
      </c>
      <c r="AO26" s="16"/>
      <c r="AP26" s="16"/>
      <c r="AQ26" s="16"/>
      <c r="AR26" s="16"/>
      <c r="AS26" s="16"/>
    </row>
    <row r="27" spans="1:51" s="15" customFormat="1" ht="12.75" x14ac:dyDescent="0.2">
      <c r="A27" s="31" t="s">
        <v>28</v>
      </c>
      <c r="B27" s="31">
        <v>6</v>
      </c>
      <c r="C27" s="31">
        <v>6</v>
      </c>
      <c r="D27" s="31">
        <v>5</v>
      </c>
      <c r="E27" s="31">
        <v>5</v>
      </c>
      <c r="F27" s="31">
        <v>5</v>
      </c>
      <c r="G27" s="31">
        <v>5</v>
      </c>
      <c r="H27" s="31">
        <v>5</v>
      </c>
      <c r="I27" s="31">
        <v>5</v>
      </c>
      <c r="J27" s="31">
        <v>5</v>
      </c>
      <c r="K27" s="31">
        <v>5</v>
      </c>
      <c r="L27" s="31">
        <v>5</v>
      </c>
      <c r="M27" s="31">
        <v>4</v>
      </c>
      <c r="N27" s="31">
        <v>4</v>
      </c>
      <c r="O27" s="31">
        <v>4</v>
      </c>
      <c r="P27" s="31">
        <v>4</v>
      </c>
      <c r="Q27" s="31">
        <v>4</v>
      </c>
      <c r="R27" s="31">
        <v>4</v>
      </c>
      <c r="S27" s="31">
        <v>4</v>
      </c>
      <c r="T27" s="31">
        <v>4</v>
      </c>
      <c r="U27" s="31">
        <v>3</v>
      </c>
      <c r="V27" s="31">
        <v>3</v>
      </c>
      <c r="W27" s="31">
        <v>3</v>
      </c>
      <c r="X27" s="31">
        <v>3</v>
      </c>
      <c r="Y27" s="31">
        <v>3</v>
      </c>
      <c r="Z27" s="31">
        <v>3</v>
      </c>
      <c r="AA27" s="31">
        <v>2</v>
      </c>
      <c r="AB27" s="31">
        <v>2</v>
      </c>
      <c r="AC27" s="31">
        <v>2</v>
      </c>
      <c r="AD27" s="136">
        <v>2</v>
      </c>
      <c r="AE27" s="136">
        <v>2</v>
      </c>
      <c r="AF27" s="136">
        <v>2</v>
      </c>
      <c r="AG27" s="136">
        <v>2</v>
      </c>
      <c r="AH27" s="136">
        <v>2</v>
      </c>
      <c r="AI27" s="136">
        <v>2</v>
      </c>
      <c r="AJ27" s="31">
        <v>2</v>
      </c>
      <c r="AK27" s="31">
        <v>2</v>
      </c>
      <c r="AL27" s="31">
        <v>1</v>
      </c>
      <c r="AM27" s="34">
        <v>1</v>
      </c>
      <c r="AN27" s="34">
        <v>0</v>
      </c>
      <c r="AO27" s="16"/>
      <c r="AP27" s="16"/>
      <c r="AQ27" s="16"/>
      <c r="AR27" s="16"/>
      <c r="AS27" s="16"/>
    </row>
    <row r="28" spans="1:51" s="15" customFormat="1" ht="12.75" x14ac:dyDescent="0.2">
      <c r="A28" s="31" t="s">
        <v>27</v>
      </c>
      <c r="B28" s="31">
        <v>0</v>
      </c>
      <c r="C28" s="31">
        <v>0</v>
      </c>
      <c r="D28" s="31">
        <v>0</v>
      </c>
      <c r="E28" s="31">
        <v>0</v>
      </c>
      <c r="F28" s="31">
        <v>0</v>
      </c>
      <c r="G28" s="31">
        <v>0</v>
      </c>
      <c r="H28" s="31">
        <v>0</v>
      </c>
      <c r="I28" s="31">
        <v>0</v>
      </c>
      <c r="J28" s="31">
        <v>0</v>
      </c>
      <c r="K28" s="31">
        <v>0</v>
      </c>
      <c r="L28" s="31">
        <v>0</v>
      </c>
      <c r="M28" s="31">
        <v>0</v>
      </c>
      <c r="N28" s="31">
        <v>0</v>
      </c>
      <c r="O28" s="31">
        <v>0</v>
      </c>
      <c r="P28" s="31">
        <v>0</v>
      </c>
      <c r="Q28" s="31">
        <v>0</v>
      </c>
      <c r="R28" s="31">
        <v>0</v>
      </c>
      <c r="S28" s="31">
        <v>0</v>
      </c>
      <c r="T28" s="31">
        <v>0</v>
      </c>
      <c r="U28" s="31">
        <v>0</v>
      </c>
      <c r="V28" s="31">
        <v>0</v>
      </c>
      <c r="W28" s="31">
        <v>0</v>
      </c>
      <c r="X28" s="31">
        <v>0</v>
      </c>
      <c r="Y28" s="31">
        <v>0</v>
      </c>
      <c r="Z28" s="31">
        <v>0</v>
      </c>
      <c r="AA28" s="31">
        <v>0</v>
      </c>
      <c r="AB28" s="31">
        <v>0</v>
      </c>
      <c r="AC28" s="31">
        <v>0</v>
      </c>
      <c r="AD28" s="136">
        <v>0</v>
      </c>
      <c r="AE28" s="136">
        <v>0</v>
      </c>
      <c r="AF28" s="136">
        <v>0</v>
      </c>
      <c r="AG28" s="136">
        <v>0</v>
      </c>
      <c r="AH28" s="136">
        <v>0</v>
      </c>
      <c r="AI28" s="136">
        <v>0</v>
      </c>
      <c r="AJ28" s="31">
        <v>0</v>
      </c>
      <c r="AK28" s="31">
        <v>0</v>
      </c>
      <c r="AL28" s="31">
        <v>0</v>
      </c>
      <c r="AM28" s="34">
        <v>0</v>
      </c>
      <c r="AN28" s="34">
        <v>0</v>
      </c>
      <c r="AO28" s="16"/>
      <c r="AP28" s="16"/>
      <c r="AQ28" s="16"/>
      <c r="AR28" s="16"/>
      <c r="AS28" s="16"/>
    </row>
    <row r="29" spans="1:51" s="15" customFormat="1" ht="12.75" x14ac:dyDescent="0.2">
      <c r="A29" s="31" t="s">
        <v>26</v>
      </c>
      <c r="B29" s="31">
        <v>1</v>
      </c>
      <c r="C29" s="31">
        <v>1</v>
      </c>
      <c r="D29" s="31">
        <v>1</v>
      </c>
      <c r="E29" s="31">
        <v>1</v>
      </c>
      <c r="F29" s="31">
        <v>1</v>
      </c>
      <c r="G29" s="31">
        <v>1</v>
      </c>
      <c r="H29" s="31">
        <v>1</v>
      </c>
      <c r="I29" s="31">
        <v>1</v>
      </c>
      <c r="J29" s="31">
        <v>1</v>
      </c>
      <c r="K29" s="31">
        <v>1</v>
      </c>
      <c r="L29" s="31">
        <v>1</v>
      </c>
      <c r="M29" s="31">
        <v>1</v>
      </c>
      <c r="N29" s="31">
        <v>1</v>
      </c>
      <c r="O29" s="31">
        <v>1</v>
      </c>
      <c r="P29" s="31">
        <v>1</v>
      </c>
      <c r="Q29" s="31">
        <v>1</v>
      </c>
      <c r="R29" s="31">
        <v>1</v>
      </c>
      <c r="S29" s="31">
        <v>1</v>
      </c>
      <c r="T29" s="31">
        <v>1</v>
      </c>
      <c r="U29" s="31">
        <v>1</v>
      </c>
      <c r="V29" s="31">
        <v>1</v>
      </c>
      <c r="W29" s="31">
        <v>1</v>
      </c>
      <c r="X29" s="31">
        <v>1</v>
      </c>
      <c r="Y29" s="31">
        <v>1</v>
      </c>
      <c r="Z29" s="31">
        <v>1</v>
      </c>
      <c r="AA29" s="31">
        <v>1</v>
      </c>
      <c r="AB29" s="31">
        <v>1</v>
      </c>
      <c r="AC29" s="31">
        <v>1</v>
      </c>
      <c r="AD29" s="136">
        <v>1</v>
      </c>
      <c r="AE29" s="136">
        <v>1</v>
      </c>
      <c r="AF29" s="136">
        <v>1</v>
      </c>
      <c r="AG29" s="136">
        <v>1</v>
      </c>
      <c r="AH29" s="136">
        <v>1</v>
      </c>
      <c r="AI29" s="136">
        <v>1</v>
      </c>
      <c r="AJ29" s="31">
        <v>1</v>
      </c>
      <c r="AK29" s="31">
        <v>1</v>
      </c>
      <c r="AL29" s="31">
        <v>1</v>
      </c>
      <c r="AM29" s="34">
        <v>1</v>
      </c>
      <c r="AN29" s="34">
        <v>0</v>
      </c>
      <c r="AO29" s="25"/>
      <c r="AP29" s="16"/>
      <c r="AQ29" s="16"/>
      <c r="AR29" s="16"/>
      <c r="AS29" s="16"/>
      <c r="AT29" s="16"/>
      <c r="AU29" s="16"/>
    </row>
    <row r="30" spans="1:51" s="15" customFormat="1" ht="12.75" x14ac:dyDescent="0.2">
      <c r="A30" s="31" t="s">
        <v>47</v>
      </c>
      <c r="B30" s="31">
        <v>0</v>
      </c>
      <c r="C30" s="31">
        <v>0</v>
      </c>
      <c r="D30" s="31">
        <v>0</v>
      </c>
      <c r="E30" s="31">
        <v>0</v>
      </c>
      <c r="F30" s="31">
        <v>0</v>
      </c>
      <c r="G30" s="31">
        <v>0</v>
      </c>
      <c r="H30" s="31">
        <v>0</v>
      </c>
      <c r="I30" s="31">
        <v>0</v>
      </c>
      <c r="J30" s="31">
        <v>1</v>
      </c>
      <c r="K30" s="31">
        <v>1</v>
      </c>
      <c r="L30" s="31">
        <v>1</v>
      </c>
      <c r="M30" s="31">
        <v>1</v>
      </c>
      <c r="N30" s="31">
        <v>1</v>
      </c>
      <c r="O30" s="31">
        <v>1</v>
      </c>
      <c r="P30" s="31">
        <v>1</v>
      </c>
      <c r="Q30" s="31">
        <v>1</v>
      </c>
      <c r="R30" s="31">
        <v>1</v>
      </c>
      <c r="S30" s="31">
        <v>1</v>
      </c>
      <c r="T30" s="31">
        <v>1</v>
      </c>
      <c r="U30" s="31">
        <v>1</v>
      </c>
      <c r="V30" s="31">
        <v>1</v>
      </c>
      <c r="W30" s="31">
        <v>1</v>
      </c>
      <c r="X30" s="31">
        <v>1</v>
      </c>
      <c r="Y30" s="31">
        <v>0</v>
      </c>
      <c r="Z30" s="31">
        <v>0</v>
      </c>
      <c r="AA30" s="31">
        <v>0</v>
      </c>
      <c r="AB30" s="31">
        <v>0</v>
      </c>
      <c r="AC30" s="31">
        <v>0</v>
      </c>
      <c r="AD30" s="136">
        <v>0</v>
      </c>
      <c r="AE30" s="136">
        <v>0</v>
      </c>
      <c r="AF30" s="136">
        <v>0</v>
      </c>
      <c r="AG30" s="136">
        <v>0</v>
      </c>
      <c r="AH30" s="136">
        <v>0</v>
      </c>
      <c r="AI30" s="136">
        <v>0</v>
      </c>
      <c r="AJ30" s="31">
        <v>0</v>
      </c>
      <c r="AK30" s="31">
        <v>0</v>
      </c>
      <c r="AL30" s="31">
        <v>0</v>
      </c>
      <c r="AM30" s="36">
        <v>0</v>
      </c>
      <c r="AN30" s="36">
        <v>0</v>
      </c>
      <c r="AO30" s="25"/>
      <c r="AP30" s="16"/>
      <c r="AQ30" s="16"/>
      <c r="AR30" s="16"/>
      <c r="AS30" s="16"/>
      <c r="AT30" s="16"/>
      <c r="AU30" s="16"/>
    </row>
    <row r="31" spans="1:51" s="45" customFormat="1" ht="12.75" x14ac:dyDescent="0.2">
      <c r="A31" s="116" t="s">
        <v>8</v>
      </c>
      <c r="B31" s="137">
        <f>SUM(B8:B30)</f>
        <v>119318</v>
      </c>
      <c r="C31" s="137">
        <f>SUM(C8:C30)</f>
        <v>118598</v>
      </c>
      <c r="D31" s="137">
        <f>SUM(D8:D30)</f>
        <v>114741</v>
      </c>
      <c r="E31" s="137">
        <f>SUM(E8:E30)</f>
        <v>113303</v>
      </c>
      <c r="F31" s="137">
        <f>SUM(F9:F30)</f>
        <v>112700</v>
      </c>
      <c r="G31" s="137">
        <f>SUM(G9:G30)</f>
        <v>112226</v>
      </c>
      <c r="H31" s="137">
        <f>SUM(H9:H30)</f>
        <v>111760</v>
      </c>
      <c r="I31" s="137">
        <f>SUM(I9:I30)</f>
        <v>110824</v>
      </c>
      <c r="J31" s="137">
        <f t="shared" ref="J31:N31" si="0">SUM(J10:J30)</f>
        <v>109188</v>
      </c>
      <c r="K31" s="137">
        <f t="shared" si="0"/>
        <v>108684</v>
      </c>
      <c r="L31" s="137">
        <f t="shared" si="0"/>
        <v>107997</v>
      </c>
      <c r="M31" s="137">
        <f t="shared" si="0"/>
        <v>106790</v>
      </c>
      <c r="N31" s="137">
        <f t="shared" si="0"/>
        <v>105992</v>
      </c>
      <c r="O31" s="137">
        <f t="shared" ref="O31:S31" si="1">SUM(O11:O30)</f>
        <v>105215</v>
      </c>
      <c r="P31" s="137">
        <f t="shared" si="1"/>
        <v>104350</v>
      </c>
      <c r="Q31" s="137">
        <f t="shared" si="1"/>
        <v>103339</v>
      </c>
      <c r="R31" s="137">
        <f t="shared" si="1"/>
        <v>101291</v>
      </c>
      <c r="S31" s="137">
        <f t="shared" si="1"/>
        <v>100303</v>
      </c>
      <c r="T31" s="209">
        <f t="shared" ref="T31:X31" si="2">SUM(T12:T30)</f>
        <v>98695</v>
      </c>
      <c r="U31" s="207">
        <f t="shared" si="2"/>
        <v>97512</v>
      </c>
      <c r="V31" s="205">
        <f t="shared" si="2"/>
        <v>95608</v>
      </c>
      <c r="W31" s="203">
        <f t="shared" si="2"/>
        <v>94371</v>
      </c>
      <c r="X31" s="201">
        <f t="shared" si="2"/>
        <v>92922</v>
      </c>
      <c r="Y31" s="199">
        <f>SUM(Y13:Y30)</f>
        <v>91558</v>
      </c>
      <c r="Z31" s="197">
        <f>SUM(Z13:Z30)</f>
        <v>88243</v>
      </c>
      <c r="AA31" s="189">
        <f>SUM(AA13:AA30)</f>
        <v>86495</v>
      </c>
      <c r="AB31" s="186">
        <f>SUM(AB13:AB30)</f>
        <v>84735</v>
      </c>
      <c r="AC31" s="169">
        <f>SUM(AC14:AC30)</f>
        <v>83142</v>
      </c>
      <c r="AD31" s="137">
        <f>SUM(AD14:AD30)</f>
        <v>81372</v>
      </c>
      <c r="AE31" s="137">
        <v>76874</v>
      </c>
      <c r="AF31" s="137">
        <f>AF14+AF15+AF16+AF17+AF18+AF19+AF20+AF21+AF22+AF23+AF24+AF25+AF26+AF27+AF29</f>
        <v>75283</v>
      </c>
      <c r="AG31" s="137">
        <f>SUM(AG15:AG30)</f>
        <v>73639</v>
      </c>
      <c r="AH31" s="137">
        <f>SUM(AH15:AH30)</f>
        <v>68998</v>
      </c>
      <c r="AI31" s="137">
        <v>62515</v>
      </c>
      <c r="AJ31" s="30">
        <f>SUM(AJ16:AJ30)</f>
        <v>60299</v>
      </c>
      <c r="AK31" s="30">
        <f>SUM(AK16:AK30)</f>
        <v>56977</v>
      </c>
      <c r="AL31" s="30">
        <f>SUM(AL17:AL30)</f>
        <v>47127</v>
      </c>
      <c r="AM31" s="30">
        <f>SUM(AM17:AM30)</f>
        <v>44016</v>
      </c>
      <c r="AN31" s="30">
        <f>SUM(AN17:AN30)</f>
        <v>34521</v>
      </c>
      <c r="AO31" s="44"/>
      <c r="AP31" s="24"/>
      <c r="AQ31" s="24"/>
      <c r="AR31" s="44"/>
      <c r="AS31" s="44"/>
      <c r="AT31" s="44"/>
      <c r="AU31" s="44"/>
      <c r="AV31" s="44"/>
      <c r="AW31" s="44"/>
      <c r="AX31" s="44"/>
      <c r="AY31" s="44"/>
    </row>
    <row r="32" spans="1:51" s="15" customFormat="1" ht="25.5" customHeight="1" x14ac:dyDescent="0.2">
      <c r="A32" s="29"/>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16"/>
      <c r="AP32" s="28"/>
      <c r="AQ32" s="16"/>
      <c r="AR32" s="16"/>
      <c r="AS32" s="16"/>
      <c r="AT32" s="16"/>
      <c r="AU32" s="16"/>
      <c r="AV32" s="16"/>
      <c r="AW32" s="16"/>
      <c r="AX32" s="16"/>
      <c r="AY32" s="16"/>
    </row>
    <row r="33" spans="1:49" x14ac:dyDescent="0.25">
      <c r="A33" s="23" t="s">
        <v>111</v>
      </c>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6"/>
      <c r="AM33" s="27"/>
    </row>
    <row r="34" spans="1:49" x14ac:dyDescent="0.25">
      <c r="A34" s="241" t="s">
        <v>177</v>
      </c>
      <c r="B34" s="244" t="s">
        <v>176</v>
      </c>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5"/>
      <c r="AL34" s="245"/>
      <c r="AM34" s="245"/>
      <c r="AN34" s="159"/>
    </row>
    <row r="35" spans="1:49" ht="30" customHeight="1" x14ac:dyDescent="0.25">
      <c r="A35" s="242"/>
      <c r="B35" s="216" t="s">
        <v>211</v>
      </c>
      <c r="C35" s="216" t="s">
        <v>210</v>
      </c>
      <c r="D35" s="216" t="s">
        <v>202</v>
      </c>
      <c r="E35" s="216" t="s">
        <v>200</v>
      </c>
      <c r="F35" s="216" t="s">
        <v>192</v>
      </c>
      <c r="G35" s="216" t="s">
        <v>191</v>
      </c>
      <c r="H35" s="216" t="s">
        <v>190</v>
      </c>
      <c r="I35" s="216" t="s">
        <v>187</v>
      </c>
      <c r="J35" s="216" t="s">
        <v>183</v>
      </c>
      <c r="K35" s="216" t="s">
        <v>181</v>
      </c>
      <c r="L35" s="216" t="s">
        <v>178</v>
      </c>
      <c r="M35" s="216" t="s">
        <v>173</v>
      </c>
      <c r="N35" s="213" t="s">
        <v>171</v>
      </c>
      <c r="O35" s="214" t="s">
        <v>168</v>
      </c>
      <c r="P35" s="212" t="s">
        <v>164</v>
      </c>
      <c r="Q35" s="211" t="s">
        <v>162</v>
      </c>
      <c r="R35" s="210" t="s">
        <v>160</v>
      </c>
      <c r="S35" s="187" t="s">
        <v>158</v>
      </c>
      <c r="T35" s="208" t="s">
        <v>155</v>
      </c>
      <c r="U35" s="206" t="s">
        <v>151</v>
      </c>
      <c r="V35" s="204" t="s">
        <v>149</v>
      </c>
      <c r="W35" s="202" t="s">
        <v>148</v>
      </c>
      <c r="X35" s="200" t="s">
        <v>144</v>
      </c>
      <c r="Y35" s="198" t="s">
        <v>143</v>
      </c>
      <c r="Z35" s="196" t="s">
        <v>134</v>
      </c>
      <c r="AA35" s="188" t="s">
        <v>132</v>
      </c>
      <c r="AB35" s="185" t="s">
        <v>131</v>
      </c>
      <c r="AC35" s="168" t="s">
        <v>128</v>
      </c>
      <c r="AD35" s="167" t="s">
        <v>124</v>
      </c>
      <c r="AE35" s="164" t="s">
        <v>121</v>
      </c>
      <c r="AF35" s="161" t="s">
        <v>115</v>
      </c>
      <c r="AG35" s="160" t="s">
        <v>113</v>
      </c>
      <c r="AH35" s="139" t="s">
        <v>108</v>
      </c>
      <c r="AI35" s="115" t="s">
        <v>94</v>
      </c>
      <c r="AJ35" s="114" t="s">
        <v>71</v>
      </c>
      <c r="AK35" s="114" t="s">
        <v>70</v>
      </c>
      <c r="AL35" s="114" t="s">
        <v>60</v>
      </c>
      <c r="AM35" s="114" t="s">
        <v>44</v>
      </c>
      <c r="AN35" s="114" t="s">
        <v>61</v>
      </c>
    </row>
    <row r="36" spans="1:49" ht="13.5" customHeight="1" x14ac:dyDescent="0.25">
      <c r="A36" s="218" t="s">
        <v>201</v>
      </c>
      <c r="B36" s="138">
        <f t="shared" ref="B36:E36" si="3">B37+B8</f>
        <v>119318</v>
      </c>
      <c r="C36" s="138">
        <f t="shared" ref="C36" si="4">C37+C8</f>
        <v>118598</v>
      </c>
      <c r="D36" s="138">
        <f t="shared" ref="D36" si="5">D37+D8</f>
        <v>114741</v>
      </c>
      <c r="E36" s="138">
        <f t="shared" si="3"/>
        <v>113303</v>
      </c>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131"/>
      <c r="AJ36" s="35"/>
      <c r="AK36" s="133"/>
      <c r="AL36" s="133"/>
      <c r="AM36" s="37"/>
      <c r="AN36" s="37"/>
    </row>
    <row r="37" spans="1:49" ht="13.5" customHeight="1" x14ac:dyDescent="0.25">
      <c r="A37" s="220" t="s">
        <v>188</v>
      </c>
      <c r="B37" s="138">
        <f t="shared" ref="B37:E37" si="6">B38+B9</f>
        <v>119016</v>
      </c>
      <c r="C37" s="138">
        <f t="shared" ref="C37" si="7">C38+C9</f>
        <v>118368</v>
      </c>
      <c r="D37" s="138">
        <f t="shared" ref="D37" si="8">D38+D9</f>
        <v>114564</v>
      </c>
      <c r="E37" s="138">
        <f t="shared" si="6"/>
        <v>113232</v>
      </c>
      <c r="F37" s="138">
        <f t="shared" ref="F37" si="9">F38+F9</f>
        <v>112700</v>
      </c>
      <c r="G37" s="138">
        <f t="shared" ref="G37" si="10">G38+G9</f>
        <v>112226</v>
      </c>
      <c r="H37" s="138">
        <f t="shared" ref="H37" si="11">H38+H9</f>
        <v>111760</v>
      </c>
      <c r="I37" s="138">
        <f t="shared" ref="I37" si="12">I38+I9</f>
        <v>110824</v>
      </c>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35"/>
      <c r="AK37" s="133"/>
      <c r="AL37" s="133"/>
      <c r="AM37" s="37"/>
      <c r="AN37" s="37"/>
    </row>
    <row r="38" spans="1:49" ht="13.5" customHeight="1" x14ac:dyDescent="0.25">
      <c r="A38" s="121" t="s">
        <v>172</v>
      </c>
      <c r="B38" s="138">
        <f t="shared" ref="B38:I38" si="13">B39+B10</f>
        <v>117992</v>
      </c>
      <c r="C38" s="138">
        <f t="shared" ref="C38" si="14">C39+C10</f>
        <v>117523</v>
      </c>
      <c r="D38" s="138">
        <f t="shared" ref="D38" si="15">D39+D10</f>
        <v>113821</v>
      </c>
      <c r="E38" s="138">
        <f t="shared" ref="E38" si="16">E39+E10</f>
        <v>112768</v>
      </c>
      <c r="F38" s="138">
        <f t="shared" ref="F38" si="17">F39+F10</f>
        <v>112387</v>
      </c>
      <c r="G38" s="138">
        <f t="shared" ref="G38" si="18">G39+G10</f>
        <v>111997</v>
      </c>
      <c r="H38" s="138">
        <f t="shared" ref="H38" si="19">H39+H10</f>
        <v>111603</v>
      </c>
      <c r="I38" s="138">
        <f t="shared" si="13"/>
        <v>110727</v>
      </c>
      <c r="J38" s="138">
        <f t="shared" ref="J38" si="20">J39+J10</f>
        <v>109188</v>
      </c>
      <c r="K38" s="138">
        <f t="shared" ref="K38" si="21">K39+K10</f>
        <v>108684</v>
      </c>
      <c r="L38" s="138">
        <f t="shared" ref="L38" si="22">L39+L10</f>
        <v>107997</v>
      </c>
      <c r="M38" s="138">
        <f t="shared" ref="M38" si="23">M39+M10</f>
        <v>106790</v>
      </c>
      <c r="N38" s="138">
        <f>N39+N10</f>
        <v>105992</v>
      </c>
      <c r="O38" s="131"/>
      <c r="P38" s="131"/>
      <c r="Q38" s="131"/>
      <c r="R38" s="131"/>
      <c r="S38" s="131"/>
      <c r="T38" s="131"/>
      <c r="U38" s="131"/>
      <c r="V38" s="131"/>
      <c r="W38" s="131"/>
      <c r="X38" s="131"/>
      <c r="Y38" s="131"/>
      <c r="Z38" s="131"/>
      <c r="AA38" s="131"/>
      <c r="AB38" s="131"/>
      <c r="AC38" s="131"/>
      <c r="AD38" s="131"/>
      <c r="AE38" s="131"/>
      <c r="AF38" s="131"/>
      <c r="AG38" s="131"/>
      <c r="AH38" s="131"/>
      <c r="AI38" s="131"/>
      <c r="AJ38" s="35"/>
      <c r="AK38" s="133"/>
      <c r="AL38" s="133"/>
      <c r="AM38" s="37"/>
      <c r="AN38" s="37"/>
    </row>
    <row r="39" spans="1:49" ht="13.5" customHeight="1" x14ac:dyDescent="0.25">
      <c r="A39" s="132" t="s">
        <v>159</v>
      </c>
      <c r="B39" s="138">
        <f t="shared" ref="B39:I39" si="24">B40+B11</f>
        <v>115460</v>
      </c>
      <c r="C39" s="138">
        <f t="shared" ref="C39" si="25">C40+C11</f>
        <v>115129</v>
      </c>
      <c r="D39" s="138">
        <f t="shared" ref="D39" si="26">D40+D11</f>
        <v>111534</v>
      </c>
      <c r="E39" s="138">
        <f t="shared" ref="E39" si="27">E40+E11</f>
        <v>110921</v>
      </c>
      <c r="F39" s="138">
        <f t="shared" ref="F39" si="28">F40+F11</f>
        <v>110747</v>
      </c>
      <c r="G39" s="138">
        <f t="shared" ref="G39" si="29">G40+G11</f>
        <v>110546</v>
      </c>
      <c r="H39" s="138">
        <f t="shared" ref="H39" si="30">H40+H11</f>
        <v>110333</v>
      </c>
      <c r="I39" s="138">
        <f t="shared" si="24"/>
        <v>109821</v>
      </c>
      <c r="J39" s="138">
        <f t="shared" ref="J39" si="31">J40+J11</f>
        <v>108707</v>
      </c>
      <c r="K39" s="138">
        <f t="shared" ref="K39" si="32">K40+K11</f>
        <v>108313</v>
      </c>
      <c r="L39" s="138">
        <f t="shared" ref="L39" si="33">L40+L11</f>
        <v>107726</v>
      </c>
      <c r="M39" s="138">
        <f t="shared" ref="M39" si="34">M40+M11</f>
        <v>106635</v>
      </c>
      <c r="N39" s="138">
        <f>N40+N11</f>
        <v>105960</v>
      </c>
      <c r="O39" s="138">
        <f t="shared" ref="O39" si="35">O40+O11</f>
        <v>105215</v>
      </c>
      <c r="P39" s="138">
        <f>P40+P11</f>
        <v>104350</v>
      </c>
      <c r="Q39" s="138">
        <f>Q40+Q11</f>
        <v>103339</v>
      </c>
      <c r="R39" s="138">
        <f>R40+R11</f>
        <v>101291</v>
      </c>
      <c r="S39" s="138">
        <f>S40+S11</f>
        <v>100303</v>
      </c>
      <c r="T39" s="131"/>
      <c r="U39" s="131"/>
      <c r="V39" s="131"/>
      <c r="W39" s="131"/>
      <c r="X39" s="131"/>
      <c r="Y39" s="131"/>
      <c r="Z39" s="131"/>
      <c r="AA39" s="131"/>
      <c r="AB39" s="131"/>
      <c r="AC39" s="131"/>
      <c r="AD39" s="131"/>
      <c r="AE39" s="131"/>
      <c r="AF39" s="131"/>
      <c r="AG39" s="131"/>
      <c r="AH39" s="131"/>
      <c r="AI39" s="131"/>
      <c r="AJ39" s="35"/>
      <c r="AK39" s="133"/>
      <c r="AL39" s="133"/>
      <c r="AM39" s="37"/>
      <c r="AN39" s="37"/>
    </row>
    <row r="40" spans="1:49" ht="13.5" customHeight="1" x14ac:dyDescent="0.25">
      <c r="A40" s="121" t="s">
        <v>145</v>
      </c>
      <c r="B40" s="138">
        <f t="shared" ref="B40:I40" si="36">B41+B12</f>
        <v>111883</v>
      </c>
      <c r="C40" s="138">
        <f t="shared" ref="C40" si="37">C41+C12</f>
        <v>111649</v>
      </c>
      <c r="D40" s="138">
        <f t="shared" ref="D40" si="38">D41+D12</f>
        <v>108101</v>
      </c>
      <c r="E40" s="138">
        <f t="shared" ref="E40" si="39">E41+E12</f>
        <v>107693</v>
      </c>
      <c r="F40" s="138">
        <f t="shared" ref="F40" si="40">F41+F12</f>
        <v>107605</v>
      </c>
      <c r="G40" s="138">
        <f t="shared" ref="G40" si="41">G41+G12</f>
        <v>107499</v>
      </c>
      <c r="H40" s="138">
        <f t="shared" ref="H40" si="42">H41+H12</f>
        <v>107401</v>
      </c>
      <c r="I40" s="138">
        <f t="shared" si="36"/>
        <v>107155</v>
      </c>
      <c r="J40" s="138">
        <f t="shared" ref="J40" si="43">J41+J12</f>
        <v>106559</v>
      </c>
      <c r="K40" s="138">
        <f t="shared" ref="K40" si="44">K41+K12</f>
        <v>106370</v>
      </c>
      <c r="L40" s="138">
        <f t="shared" ref="L40" si="45">L41+L12</f>
        <v>106061</v>
      </c>
      <c r="M40" s="138">
        <f t="shared" ref="M40" si="46">M41+M12</f>
        <v>105375</v>
      </c>
      <c r="N40" s="138">
        <f t="shared" ref="N40:P40" si="47">N41+N12</f>
        <v>104962</v>
      </c>
      <c r="O40" s="138">
        <f t="shared" ref="O40" si="48">O41+O12</f>
        <v>104411</v>
      </c>
      <c r="P40" s="138">
        <f t="shared" si="47"/>
        <v>103777</v>
      </c>
      <c r="Q40" s="138">
        <f t="shared" ref="Q40:S41" si="49">Q41+Q12</f>
        <v>102878</v>
      </c>
      <c r="R40" s="138">
        <f t="shared" si="49"/>
        <v>101047</v>
      </c>
      <c r="S40" s="138">
        <f t="shared" si="49"/>
        <v>100137</v>
      </c>
      <c r="T40" s="138">
        <f t="shared" ref="T40" si="50">T41+T12</f>
        <v>98695</v>
      </c>
      <c r="U40" s="138">
        <f t="shared" ref="U40" si="51">U41+U12</f>
        <v>97512</v>
      </c>
      <c r="V40" s="138">
        <f t="shared" ref="V40:X41" si="52">V41+V12</f>
        <v>95608</v>
      </c>
      <c r="W40" s="138">
        <f t="shared" si="52"/>
        <v>94371</v>
      </c>
      <c r="X40" s="138">
        <f t="shared" si="52"/>
        <v>92922</v>
      </c>
      <c r="Y40" s="131"/>
      <c r="Z40" s="131"/>
      <c r="AA40" s="131"/>
      <c r="AB40" s="131"/>
      <c r="AC40" s="131"/>
      <c r="AD40" s="131"/>
      <c r="AE40" s="131"/>
      <c r="AF40" s="131"/>
      <c r="AG40" s="131"/>
      <c r="AH40" s="131"/>
      <c r="AI40" s="131"/>
      <c r="AJ40" s="35"/>
      <c r="AK40" s="133"/>
      <c r="AL40" s="133"/>
      <c r="AM40" s="37"/>
      <c r="AN40" s="37"/>
    </row>
    <row r="41" spans="1:49" ht="13.5" customHeight="1" x14ac:dyDescent="0.25">
      <c r="A41" s="121" t="s">
        <v>130</v>
      </c>
      <c r="B41" s="138">
        <f t="shared" ref="B41:M41" si="53">B42+B13</f>
        <v>107306</v>
      </c>
      <c r="C41" s="138">
        <f t="shared" ref="C41" si="54">C42+C13</f>
        <v>107162</v>
      </c>
      <c r="D41" s="138">
        <f t="shared" ref="D41" si="55">D42+D13</f>
        <v>103658</v>
      </c>
      <c r="E41" s="138">
        <f t="shared" ref="E41" si="56">E42+E13</f>
        <v>103348</v>
      </c>
      <c r="F41" s="138">
        <f t="shared" ref="F41" si="57">F42+F13</f>
        <v>103299</v>
      </c>
      <c r="G41" s="138">
        <f t="shared" ref="G41" si="58">G42+G13</f>
        <v>103220</v>
      </c>
      <c r="H41" s="138">
        <f t="shared" ref="H41" si="59">H42+H13</f>
        <v>103161</v>
      </c>
      <c r="I41" s="138">
        <f t="shared" ref="I41" si="60">I42+I13</f>
        <v>103017</v>
      </c>
      <c r="J41" s="138">
        <f t="shared" ref="J41" si="61">J42+J13</f>
        <v>102655</v>
      </c>
      <c r="K41" s="138">
        <f t="shared" ref="K41" si="62">K42+K13</f>
        <v>102536</v>
      </c>
      <c r="L41" s="138">
        <f t="shared" ref="L41" si="63">L42+L13</f>
        <v>102364</v>
      </c>
      <c r="M41" s="138">
        <f t="shared" si="53"/>
        <v>101873</v>
      </c>
      <c r="N41" s="138">
        <f t="shared" ref="N41:P41" si="64">N42+N13</f>
        <v>101605</v>
      </c>
      <c r="O41" s="138">
        <f t="shared" ref="O41" si="65">O42+O13</f>
        <v>101297</v>
      </c>
      <c r="P41" s="138">
        <f t="shared" si="64"/>
        <v>101000</v>
      </c>
      <c r="Q41" s="138">
        <f t="shared" si="49"/>
        <v>100330</v>
      </c>
      <c r="R41" s="138">
        <f t="shared" si="49"/>
        <v>99258</v>
      </c>
      <c r="S41" s="138">
        <f t="shared" si="49"/>
        <v>98782</v>
      </c>
      <c r="T41" s="138">
        <f t="shared" ref="T41" si="66">T42+T13</f>
        <v>97844</v>
      </c>
      <c r="U41" s="138">
        <f t="shared" ref="U41" si="67">U42+U13</f>
        <v>96924</v>
      </c>
      <c r="V41" s="138">
        <f t="shared" si="52"/>
        <v>95206</v>
      </c>
      <c r="W41" s="138">
        <f t="shared" si="52"/>
        <v>94072</v>
      </c>
      <c r="X41" s="138">
        <f t="shared" si="52"/>
        <v>92713</v>
      </c>
      <c r="Y41" s="138">
        <f>Y42+Y13</f>
        <v>91558</v>
      </c>
      <c r="Z41" s="138">
        <f>Z42+Z13</f>
        <v>88243</v>
      </c>
      <c r="AA41" s="138">
        <f>AA42+AA13</f>
        <v>86495</v>
      </c>
      <c r="AB41" s="138">
        <f>AB42+AB13</f>
        <v>84735</v>
      </c>
      <c r="AC41" s="131"/>
      <c r="AD41" s="131"/>
      <c r="AE41" s="131"/>
      <c r="AF41" s="131"/>
      <c r="AG41" s="131"/>
      <c r="AH41" s="131"/>
      <c r="AI41" s="131"/>
      <c r="AJ41" s="35"/>
      <c r="AK41" s="133"/>
      <c r="AL41" s="133"/>
      <c r="AM41" s="37"/>
      <c r="AN41" s="37"/>
    </row>
    <row r="42" spans="1:49" ht="13.5" customHeight="1" x14ac:dyDescent="0.25">
      <c r="A42" s="132" t="s">
        <v>118</v>
      </c>
      <c r="B42" s="138">
        <f t="shared" ref="B42:M42" si="68">B43+B14</f>
        <v>101489</v>
      </c>
      <c r="C42" s="138">
        <f t="shared" ref="C42" si="69">C43+C14</f>
        <v>101370</v>
      </c>
      <c r="D42" s="138">
        <f t="shared" ref="D42" si="70">D43+D14</f>
        <v>97900</v>
      </c>
      <c r="E42" s="138">
        <f t="shared" ref="E42" si="71">E43+E14</f>
        <v>97667</v>
      </c>
      <c r="F42" s="138">
        <f t="shared" ref="F42" si="72">F43+F14</f>
        <v>97629</v>
      </c>
      <c r="G42" s="138">
        <f t="shared" ref="G42" si="73">G43+G14</f>
        <v>97562</v>
      </c>
      <c r="H42" s="138">
        <f t="shared" ref="H42" si="74">H43+H14</f>
        <v>97524</v>
      </c>
      <c r="I42" s="138">
        <f t="shared" ref="I42" si="75">I43+I14</f>
        <v>97440</v>
      </c>
      <c r="J42" s="138">
        <f t="shared" ref="J42" si="76">J43+J14</f>
        <v>97210</v>
      </c>
      <c r="K42" s="138">
        <f t="shared" ref="K42" si="77">K43+K14</f>
        <v>97140</v>
      </c>
      <c r="L42" s="138">
        <f t="shared" ref="L42" si="78">L43+L14</f>
        <v>97024</v>
      </c>
      <c r="M42" s="138">
        <f t="shared" si="68"/>
        <v>96681</v>
      </c>
      <c r="N42" s="138">
        <f t="shared" ref="N42:P42" si="79">N43+N14</f>
        <v>96494</v>
      </c>
      <c r="O42" s="138">
        <f t="shared" ref="O42" si="80">O43+O14</f>
        <v>96301</v>
      </c>
      <c r="P42" s="138">
        <f t="shared" si="79"/>
        <v>96122</v>
      </c>
      <c r="Q42" s="138">
        <f t="shared" ref="Q42:R42" si="81">Q43+Q14</f>
        <v>95647</v>
      </c>
      <c r="R42" s="138">
        <f t="shared" si="81"/>
        <v>94978</v>
      </c>
      <c r="S42" s="138">
        <f t="shared" ref="S42:AB42" si="82">S43+S14</f>
        <v>94705</v>
      </c>
      <c r="T42" s="138">
        <f t="shared" ref="T42" si="83">T43+T14</f>
        <v>94292</v>
      </c>
      <c r="U42" s="138">
        <f t="shared" ref="U42" si="84">U43+U14</f>
        <v>93808</v>
      </c>
      <c r="V42" s="138">
        <f t="shared" ref="V42" si="85">V43+V14</f>
        <v>92761</v>
      </c>
      <c r="W42" s="138">
        <f t="shared" ref="W42" si="86">W43+W14</f>
        <v>92097</v>
      </c>
      <c r="X42" s="138">
        <f t="shared" ref="X42" si="87">X43+X14</f>
        <v>91239</v>
      </c>
      <c r="Y42" s="138">
        <f t="shared" ref="Y42" si="88">Y43+Y14</f>
        <v>90395</v>
      </c>
      <c r="Z42" s="138">
        <f t="shared" ref="Z42" si="89">Z43+Z14</f>
        <v>87707</v>
      </c>
      <c r="AA42" s="138">
        <f t="shared" ref="AA42" si="90">AA43+AA14</f>
        <v>86173</v>
      </c>
      <c r="AB42" s="138">
        <f t="shared" si="82"/>
        <v>84513</v>
      </c>
      <c r="AC42" s="138">
        <f t="shared" ref="AC42:AC57" si="91">AC43+AC14</f>
        <v>83142</v>
      </c>
      <c r="AD42" s="138">
        <f t="shared" ref="AD42" si="92">AD43+AD14</f>
        <v>81372</v>
      </c>
      <c r="AE42" s="138">
        <f t="shared" ref="AE42:AE57" si="93">AE43+AE14</f>
        <v>76874</v>
      </c>
      <c r="AF42" s="138">
        <f t="shared" ref="AF42:AF57" si="94">AF43+AF14</f>
        <v>75283</v>
      </c>
      <c r="AG42" s="131"/>
      <c r="AH42" s="131"/>
      <c r="AI42" s="131"/>
      <c r="AJ42" s="35"/>
      <c r="AK42" s="131"/>
      <c r="AL42" s="131"/>
      <c r="AM42" s="35"/>
      <c r="AN42" s="35"/>
    </row>
    <row r="43" spans="1:49" ht="13.5" customHeight="1" x14ac:dyDescent="0.25">
      <c r="A43" s="121" t="s">
        <v>95</v>
      </c>
      <c r="B43" s="138">
        <f t="shared" ref="B43:M43" si="95">B44+B15</f>
        <v>94574</v>
      </c>
      <c r="C43" s="138">
        <f t="shared" ref="C43" si="96">C44+C15</f>
        <v>94485</v>
      </c>
      <c r="D43" s="138">
        <f t="shared" ref="D43" si="97">D44+D15</f>
        <v>91037</v>
      </c>
      <c r="E43" s="138">
        <f t="shared" ref="E43" si="98">E44+E15</f>
        <v>90847</v>
      </c>
      <c r="F43" s="138">
        <f t="shared" ref="F43" si="99">F44+F15</f>
        <v>90825</v>
      </c>
      <c r="G43" s="138">
        <f t="shared" ref="G43" si="100">G44+G15</f>
        <v>90773</v>
      </c>
      <c r="H43" s="138">
        <f t="shared" ref="H43" si="101">H44+H15</f>
        <v>90745</v>
      </c>
      <c r="I43" s="138">
        <f t="shared" ref="I43" si="102">I44+I15</f>
        <v>90688</v>
      </c>
      <c r="J43" s="138">
        <f t="shared" ref="J43" si="103">J44+J15</f>
        <v>90544</v>
      </c>
      <c r="K43" s="138">
        <f t="shared" ref="K43" si="104">K44+K15</f>
        <v>90493</v>
      </c>
      <c r="L43" s="138">
        <f t="shared" ref="L43" si="105">L44+L15</f>
        <v>90409</v>
      </c>
      <c r="M43" s="138">
        <f t="shared" si="95"/>
        <v>90180</v>
      </c>
      <c r="N43" s="138">
        <f t="shared" ref="N43:P43" si="106">N44+N15</f>
        <v>90049</v>
      </c>
      <c r="O43" s="138">
        <f t="shared" ref="O43" si="107">O44+O15</f>
        <v>89913</v>
      </c>
      <c r="P43" s="138">
        <f t="shared" si="106"/>
        <v>89808</v>
      </c>
      <c r="Q43" s="138">
        <f t="shared" ref="Q43:R43" si="108">Q44+Q15</f>
        <v>89505</v>
      </c>
      <c r="R43" s="138">
        <f t="shared" si="108"/>
        <v>89032</v>
      </c>
      <c r="S43" s="138">
        <f t="shared" ref="S43:AB43" si="109">S44+S15</f>
        <v>88871</v>
      </c>
      <c r="T43" s="138">
        <f t="shared" ref="T43" si="110">T44+T15</f>
        <v>88619</v>
      </c>
      <c r="U43" s="138">
        <f t="shared" ref="U43" si="111">U44+U15</f>
        <v>88360</v>
      </c>
      <c r="V43" s="138">
        <f t="shared" ref="V43" si="112">V44+V15</f>
        <v>87634</v>
      </c>
      <c r="W43" s="138">
        <f t="shared" ref="W43" si="113">W44+W15</f>
        <v>87346</v>
      </c>
      <c r="X43" s="138">
        <f t="shared" ref="X43" si="114">X44+X15</f>
        <v>86961</v>
      </c>
      <c r="Y43" s="138">
        <f t="shared" ref="Y43" si="115">Y44+Y15</f>
        <v>86370</v>
      </c>
      <c r="Z43" s="138">
        <f t="shared" ref="Z43" si="116">Z44+Z15</f>
        <v>84931</v>
      </c>
      <c r="AA43" s="138">
        <f t="shared" ref="AA43" si="117">AA44+AA15</f>
        <v>83922</v>
      </c>
      <c r="AB43" s="138">
        <f t="shared" si="109"/>
        <v>82825</v>
      </c>
      <c r="AC43" s="138">
        <f t="shared" si="91"/>
        <v>81962</v>
      </c>
      <c r="AD43" s="138">
        <f t="shared" ref="AD43" si="118">AD44+AD15</f>
        <v>80579</v>
      </c>
      <c r="AE43" s="138">
        <f t="shared" si="93"/>
        <v>76719</v>
      </c>
      <c r="AF43" s="138">
        <f t="shared" si="94"/>
        <v>75155</v>
      </c>
      <c r="AG43" s="138">
        <f t="shared" ref="AG43:AG57" si="119">AG44+AG15</f>
        <v>73639</v>
      </c>
      <c r="AH43" s="138">
        <f t="shared" ref="AH43:AH57" si="120">AH44+AH15</f>
        <v>68998</v>
      </c>
      <c r="AI43" s="34">
        <f t="shared" ref="AI43:AI57" si="121">AI44+AI15</f>
        <v>62515</v>
      </c>
      <c r="AJ43" s="35"/>
      <c r="AK43" s="131"/>
      <c r="AL43" s="131"/>
      <c r="AM43" s="35"/>
      <c r="AN43" s="35"/>
    </row>
    <row r="44" spans="1:49" ht="13.5" customHeight="1" x14ac:dyDescent="0.25">
      <c r="A44" s="121" t="s">
        <v>45</v>
      </c>
      <c r="B44" s="34">
        <f t="shared" ref="B44:M44" si="122">B45+B16</f>
        <v>85657</v>
      </c>
      <c r="C44" s="34">
        <f t="shared" ref="C44" si="123">C45+C16</f>
        <v>85584</v>
      </c>
      <c r="D44" s="34">
        <f t="shared" ref="D44" si="124">D45+D16</f>
        <v>82148</v>
      </c>
      <c r="E44" s="34">
        <f t="shared" ref="E44" si="125">E45+E16</f>
        <v>81991</v>
      </c>
      <c r="F44" s="34">
        <f t="shared" ref="F44" si="126">F45+F16</f>
        <v>81974</v>
      </c>
      <c r="G44" s="34">
        <f t="shared" ref="G44" si="127">G45+G16</f>
        <v>81930</v>
      </c>
      <c r="H44" s="34">
        <f t="shared" ref="H44" si="128">H45+H16</f>
        <v>81910</v>
      </c>
      <c r="I44" s="34">
        <f t="shared" ref="I44" si="129">I45+I16</f>
        <v>81874</v>
      </c>
      <c r="J44" s="34">
        <f t="shared" ref="J44" si="130">J45+J16</f>
        <v>81772</v>
      </c>
      <c r="K44" s="34">
        <f t="shared" ref="K44" si="131">K45+K16</f>
        <v>81740</v>
      </c>
      <c r="L44" s="34">
        <f t="shared" ref="L44" si="132">L45+L16</f>
        <v>81686</v>
      </c>
      <c r="M44" s="34">
        <f t="shared" si="122"/>
        <v>81547</v>
      </c>
      <c r="N44" s="34">
        <f t="shared" ref="N44:P44" si="133">N45+N16</f>
        <v>81447</v>
      </c>
      <c r="O44" s="34">
        <f t="shared" ref="O44" si="134">O45+O16</f>
        <v>81370</v>
      </c>
      <c r="P44" s="34">
        <f t="shared" si="133"/>
        <v>81293</v>
      </c>
      <c r="Q44" s="34">
        <f t="shared" ref="Q44:R44" si="135">Q45+Q16</f>
        <v>81098</v>
      </c>
      <c r="R44" s="34">
        <f t="shared" si="135"/>
        <v>80821</v>
      </c>
      <c r="S44" s="34">
        <f t="shared" ref="S44:AB44" si="136">S45+S16</f>
        <v>80708</v>
      </c>
      <c r="T44" s="34">
        <f t="shared" ref="T44" si="137">T45+T16</f>
        <v>80530</v>
      </c>
      <c r="U44" s="34">
        <f t="shared" ref="U44" si="138">U45+U16</f>
        <v>80369</v>
      </c>
      <c r="V44" s="34">
        <f t="shared" ref="V44" si="139">V45+V16</f>
        <v>79880</v>
      </c>
      <c r="W44" s="34">
        <f t="shared" ref="W44" si="140">W45+W16</f>
        <v>79716</v>
      </c>
      <c r="X44" s="34">
        <f t="shared" ref="X44" si="141">X45+X16</f>
        <v>79508</v>
      </c>
      <c r="Y44" s="34">
        <f t="shared" ref="Y44" si="142">Y45+Y16</f>
        <v>79048</v>
      </c>
      <c r="Z44" s="34">
        <f t="shared" ref="Z44" si="143">Z45+Z16</f>
        <v>78300</v>
      </c>
      <c r="AA44" s="34">
        <f t="shared" ref="AA44" si="144">AA45+AA16</f>
        <v>77588</v>
      </c>
      <c r="AB44" s="34">
        <f t="shared" si="136"/>
        <v>77039</v>
      </c>
      <c r="AC44" s="34">
        <f t="shared" si="91"/>
        <v>76592</v>
      </c>
      <c r="AD44" s="34">
        <f t="shared" ref="AD44" si="145">AD45+AD16</f>
        <v>75997</v>
      </c>
      <c r="AE44" s="34">
        <f t="shared" si="93"/>
        <v>73513</v>
      </c>
      <c r="AF44" s="34">
        <f t="shared" si="94"/>
        <v>72673</v>
      </c>
      <c r="AG44" s="34">
        <f t="shared" si="119"/>
        <v>71724</v>
      </c>
      <c r="AH44" s="34">
        <f t="shared" si="120"/>
        <v>67791</v>
      </c>
      <c r="AI44" s="34">
        <f t="shared" si="121"/>
        <v>62096</v>
      </c>
      <c r="AJ44" s="34">
        <f t="shared" ref="AJ44:AJ57" si="146">AJ45+AJ16</f>
        <v>60299</v>
      </c>
      <c r="AK44" s="132">
        <f t="shared" ref="AK44:AK57" si="147">AK45+AK16</f>
        <v>56977</v>
      </c>
      <c r="AL44" s="132"/>
      <c r="AM44" s="35"/>
      <c r="AN44" s="35"/>
    </row>
    <row r="45" spans="1:49" ht="13.5" customHeight="1" x14ac:dyDescent="0.25">
      <c r="A45" s="34" t="s">
        <v>38</v>
      </c>
      <c r="B45" s="138">
        <f t="shared" ref="B45:M45" si="148">B46+B17</f>
        <v>74724</v>
      </c>
      <c r="C45" s="138">
        <f t="shared" ref="C45" si="149">C46+C17</f>
        <v>74672</v>
      </c>
      <c r="D45" s="138">
        <f t="shared" ref="D45" si="150">D46+D17</f>
        <v>71291</v>
      </c>
      <c r="E45" s="138">
        <f t="shared" ref="E45" si="151">E46+E17</f>
        <v>71183</v>
      </c>
      <c r="F45" s="138">
        <f t="shared" ref="F45" si="152">F46+F17</f>
        <v>71172</v>
      </c>
      <c r="G45" s="138">
        <f t="shared" ref="G45" si="153">G46+G17</f>
        <v>71142</v>
      </c>
      <c r="H45" s="138">
        <f t="shared" ref="H45" si="154">H46+H17</f>
        <v>71128</v>
      </c>
      <c r="I45" s="138">
        <f t="shared" ref="I45" si="155">I46+I17</f>
        <v>71100</v>
      </c>
      <c r="J45" s="138">
        <f t="shared" ref="J45" si="156">J46+J17</f>
        <v>71025</v>
      </c>
      <c r="K45" s="138">
        <f t="shared" ref="K45" si="157">K46+K17</f>
        <v>71000</v>
      </c>
      <c r="L45" s="138">
        <f t="shared" ref="L45" si="158">L46+L17</f>
        <v>70967</v>
      </c>
      <c r="M45" s="138">
        <f t="shared" si="148"/>
        <v>70887</v>
      </c>
      <c r="N45" s="138">
        <f t="shared" ref="N45:P45" si="159">N46+N17</f>
        <v>70827</v>
      </c>
      <c r="O45" s="138">
        <f t="shared" ref="O45" si="160">O46+O17</f>
        <v>70779</v>
      </c>
      <c r="P45" s="138">
        <f t="shared" si="159"/>
        <v>70726</v>
      </c>
      <c r="Q45" s="138">
        <f t="shared" ref="Q45:R45" si="161">Q46+Q17</f>
        <v>70606</v>
      </c>
      <c r="R45" s="138">
        <f t="shared" si="161"/>
        <v>70471</v>
      </c>
      <c r="S45" s="138">
        <f t="shared" ref="S45:AB45" si="162">S46+S17</f>
        <v>70397</v>
      </c>
      <c r="T45" s="138">
        <f t="shared" ref="T45" si="163">T46+T17</f>
        <v>70268</v>
      </c>
      <c r="U45" s="138">
        <f t="shared" ref="U45" si="164">U46+U17</f>
        <v>70172</v>
      </c>
      <c r="V45" s="138">
        <f t="shared" ref="V45" si="165">V46+V17</f>
        <v>69877</v>
      </c>
      <c r="W45" s="138">
        <f t="shared" ref="W45" si="166">W46+W17</f>
        <v>69778</v>
      </c>
      <c r="X45" s="138">
        <f t="shared" ref="X45" si="167">X46+X17</f>
        <v>69639</v>
      </c>
      <c r="Y45" s="138">
        <f t="shared" ref="Y45" si="168">Y46+Y17</f>
        <v>69269</v>
      </c>
      <c r="Z45" s="138">
        <f t="shared" ref="Z45" si="169">Z46+Z17</f>
        <v>68797</v>
      </c>
      <c r="AA45" s="138">
        <f t="shared" ref="AA45" si="170">AA46+AA17</f>
        <v>68248</v>
      </c>
      <c r="AB45" s="138">
        <f t="shared" si="162"/>
        <v>67938</v>
      </c>
      <c r="AC45" s="138">
        <f t="shared" si="91"/>
        <v>67662</v>
      </c>
      <c r="AD45" s="138">
        <f t="shared" ref="AD45" si="171">AD46+AD17</f>
        <v>67379</v>
      </c>
      <c r="AE45" s="138">
        <f t="shared" si="93"/>
        <v>65911</v>
      </c>
      <c r="AF45" s="138">
        <f t="shared" si="94"/>
        <v>65544</v>
      </c>
      <c r="AG45" s="138">
        <f t="shared" si="119"/>
        <v>64960</v>
      </c>
      <c r="AH45" s="138">
        <f t="shared" si="120"/>
        <v>62236</v>
      </c>
      <c r="AI45" s="138">
        <f t="shared" si="121"/>
        <v>59153</v>
      </c>
      <c r="AJ45" s="34">
        <f t="shared" si="146"/>
        <v>57988</v>
      </c>
      <c r="AK45" s="34">
        <f t="shared" si="147"/>
        <v>55220</v>
      </c>
      <c r="AL45" s="34">
        <f t="shared" ref="AL45:AL57" si="172">AL46+AL17</f>
        <v>47127</v>
      </c>
      <c r="AM45" s="32">
        <f t="shared" ref="AM45:AM57" si="173">AM46+AM17</f>
        <v>44016</v>
      </c>
      <c r="AN45" s="32">
        <f t="shared" ref="AN45:AN57" si="174">AN46+AN17</f>
        <v>34522</v>
      </c>
      <c r="AO45" s="80"/>
      <c r="AP45" s="80"/>
      <c r="AQ45" s="80"/>
      <c r="AR45" s="80"/>
      <c r="AS45" s="80"/>
      <c r="AT45" s="80"/>
      <c r="AU45" s="82"/>
      <c r="AV45" s="82"/>
      <c r="AW45" s="82"/>
    </row>
    <row r="46" spans="1:49" ht="13.5" customHeight="1" x14ac:dyDescent="0.25">
      <c r="A46" s="34" t="s">
        <v>37</v>
      </c>
      <c r="B46" s="34">
        <f t="shared" ref="B46:M46" si="175">B47+B18</f>
        <v>61775</v>
      </c>
      <c r="C46" s="34">
        <f t="shared" ref="C46" si="176">C47+C18</f>
        <v>61734</v>
      </c>
      <c r="D46" s="34">
        <f t="shared" ref="D46" si="177">D47+D18</f>
        <v>59538</v>
      </c>
      <c r="E46" s="34">
        <f t="shared" ref="E46" si="178">E47+E18</f>
        <v>59465</v>
      </c>
      <c r="F46" s="34">
        <f t="shared" ref="F46" si="179">F47+F18</f>
        <v>59458</v>
      </c>
      <c r="G46" s="34">
        <f t="shared" ref="G46" si="180">G47+G18</f>
        <v>59437</v>
      </c>
      <c r="H46" s="34">
        <f t="shared" ref="H46" si="181">H47+H18</f>
        <v>59431</v>
      </c>
      <c r="I46" s="34">
        <f t="shared" ref="I46" si="182">I47+I18</f>
        <v>59409</v>
      </c>
      <c r="J46" s="34">
        <f t="shared" ref="J46" si="183">J47+J18</f>
        <v>59355</v>
      </c>
      <c r="K46" s="34">
        <f t="shared" ref="K46" si="184">K47+K18</f>
        <v>59335</v>
      </c>
      <c r="L46" s="34">
        <f t="shared" ref="L46" si="185">L47+L18</f>
        <v>59318</v>
      </c>
      <c r="M46" s="34">
        <f t="shared" si="175"/>
        <v>59258</v>
      </c>
      <c r="N46" s="34">
        <f t="shared" ref="N46:P46" si="186">N47+N18</f>
        <v>59229</v>
      </c>
      <c r="O46" s="34">
        <f t="shared" ref="O46" si="187">O47+O18</f>
        <v>59204</v>
      </c>
      <c r="P46" s="34">
        <f t="shared" si="186"/>
        <v>59163</v>
      </c>
      <c r="Q46" s="34">
        <f t="shared" ref="Q46:R46" si="188">Q47+Q18</f>
        <v>59104</v>
      </c>
      <c r="R46" s="34">
        <f t="shared" si="188"/>
        <v>59023</v>
      </c>
      <c r="S46" s="34">
        <f t="shared" ref="S46:AB46" si="189">S47+S18</f>
        <v>58969</v>
      </c>
      <c r="T46" s="34">
        <f t="shared" ref="T46" si="190">T47+T18</f>
        <v>58879</v>
      </c>
      <c r="U46" s="34">
        <f t="shared" ref="U46" si="191">U47+U18</f>
        <v>58815</v>
      </c>
      <c r="V46" s="34">
        <f t="shared" ref="V46" si="192">V47+V18</f>
        <v>58675</v>
      </c>
      <c r="W46" s="34">
        <f t="shared" ref="W46" si="193">W47+W18</f>
        <v>58608</v>
      </c>
      <c r="X46" s="34">
        <f t="shared" ref="X46" si="194">X47+X18</f>
        <v>58523</v>
      </c>
      <c r="Y46" s="34">
        <f t="shared" ref="Y46" si="195">Y47+Y18</f>
        <v>58300</v>
      </c>
      <c r="Z46" s="34">
        <f t="shared" ref="Z46" si="196">Z47+Z18</f>
        <v>58018</v>
      </c>
      <c r="AA46" s="34">
        <f t="shared" ref="AA46" si="197">AA47+AA18</f>
        <v>57680</v>
      </c>
      <c r="AB46" s="34">
        <f t="shared" si="189"/>
        <v>57471</v>
      </c>
      <c r="AC46" s="34">
        <f t="shared" si="91"/>
        <v>57335</v>
      </c>
      <c r="AD46" s="34">
        <f t="shared" ref="AD46" si="198">AD47+AD18</f>
        <v>57177</v>
      </c>
      <c r="AE46" s="34">
        <f t="shared" si="93"/>
        <v>56205</v>
      </c>
      <c r="AF46" s="34">
        <f t="shared" si="94"/>
        <v>56003</v>
      </c>
      <c r="AG46" s="34">
        <f t="shared" si="119"/>
        <v>55601</v>
      </c>
      <c r="AH46" s="34">
        <f t="shared" si="120"/>
        <v>53465</v>
      </c>
      <c r="AI46" s="34">
        <f t="shared" si="121"/>
        <v>52084</v>
      </c>
      <c r="AJ46" s="34">
        <f t="shared" si="146"/>
        <v>51524</v>
      </c>
      <c r="AK46" s="34">
        <f t="shared" si="147"/>
        <v>49736</v>
      </c>
      <c r="AL46" s="34">
        <f t="shared" si="172"/>
        <v>45492</v>
      </c>
      <c r="AM46" s="32">
        <f t="shared" si="173"/>
        <v>43385</v>
      </c>
      <c r="AN46" s="32">
        <f t="shared" si="174"/>
        <v>34522</v>
      </c>
      <c r="AO46" s="81"/>
      <c r="AP46" s="81"/>
      <c r="AQ46" s="81"/>
      <c r="AR46" s="81"/>
      <c r="AS46" s="81"/>
      <c r="AT46" s="81"/>
      <c r="AU46" s="82"/>
      <c r="AV46" s="82"/>
      <c r="AW46" s="82"/>
    </row>
    <row r="47" spans="1:49" ht="13.5" customHeight="1" x14ac:dyDescent="0.25">
      <c r="A47" s="34" t="s">
        <v>36</v>
      </c>
      <c r="B47" s="34">
        <f t="shared" ref="B47:M47" si="199">B48+B19</f>
        <v>46576</v>
      </c>
      <c r="C47" s="34">
        <f t="shared" ref="C47" si="200">C48+C19</f>
        <v>46545</v>
      </c>
      <c r="D47" s="34">
        <f t="shared" ref="D47" si="201">D48+D19</f>
        <v>45370</v>
      </c>
      <c r="E47" s="34">
        <f t="shared" ref="E47" si="202">E48+E19</f>
        <v>45321</v>
      </c>
      <c r="F47" s="34">
        <f t="shared" ref="F47" si="203">F48+F19</f>
        <v>45315</v>
      </c>
      <c r="G47" s="34">
        <f t="shared" ref="G47" si="204">G48+G19</f>
        <v>45304</v>
      </c>
      <c r="H47" s="34">
        <f t="shared" ref="H47" si="205">H48+H19</f>
        <v>45304</v>
      </c>
      <c r="I47" s="34">
        <f t="shared" ref="I47" si="206">I48+I19</f>
        <v>45288</v>
      </c>
      <c r="J47" s="34">
        <f t="shared" ref="J47" si="207">J48+J19</f>
        <v>45252</v>
      </c>
      <c r="K47" s="34">
        <f t="shared" ref="K47" si="208">K48+K19</f>
        <v>45240</v>
      </c>
      <c r="L47" s="34">
        <f t="shared" ref="L47" si="209">L48+L19</f>
        <v>45228</v>
      </c>
      <c r="M47" s="34">
        <f t="shared" si="199"/>
        <v>45186</v>
      </c>
      <c r="N47" s="34">
        <f t="shared" ref="N47:P47" si="210">N48+N19</f>
        <v>45167</v>
      </c>
      <c r="O47" s="34">
        <f t="shared" ref="O47" si="211">O48+O19</f>
        <v>45153</v>
      </c>
      <c r="P47" s="34">
        <f t="shared" si="210"/>
        <v>45124</v>
      </c>
      <c r="Q47" s="34">
        <f t="shared" ref="Q47:R47" si="212">Q48+Q19</f>
        <v>45087</v>
      </c>
      <c r="R47" s="34">
        <f t="shared" si="212"/>
        <v>45045</v>
      </c>
      <c r="S47" s="34">
        <f t="shared" ref="S47:AB47" si="213">S48+S19</f>
        <v>45007</v>
      </c>
      <c r="T47" s="34">
        <f t="shared" ref="T47" si="214">T48+T19</f>
        <v>44957</v>
      </c>
      <c r="U47" s="34">
        <f t="shared" ref="U47" si="215">U48+U19</f>
        <v>44914</v>
      </c>
      <c r="V47" s="34">
        <f t="shared" ref="V47" si="216">V48+V19</f>
        <v>44829</v>
      </c>
      <c r="W47" s="34">
        <f t="shared" ref="W47" si="217">W48+W19</f>
        <v>44784</v>
      </c>
      <c r="X47" s="34">
        <f t="shared" ref="X47" si="218">X48+X19</f>
        <v>44730</v>
      </c>
      <c r="Y47" s="34">
        <f t="shared" ref="Y47" si="219">Y48+Y19</f>
        <v>44615</v>
      </c>
      <c r="Z47" s="34">
        <f t="shared" ref="Z47" si="220">Z48+Z19</f>
        <v>44462</v>
      </c>
      <c r="AA47" s="34">
        <f t="shared" ref="AA47" si="221">AA48+AA19</f>
        <v>44334</v>
      </c>
      <c r="AB47" s="34">
        <f t="shared" si="213"/>
        <v>44208</v>
      </c>
      <c r="AC47" s="34">
        <f t="shared" si="91"/>
        <v>44127</v>
      </c>
      <c r="AD47" s="34">
        <f t="shared" ref="AD47" si="222">AD48+AD19</f>
        <v>44031</v>
      </c>
      <c r="AE47" s="34">
        <f t="shared" si="93"/>
        <v>43542</v>
      </c>
      <c r="AF47" s="34">
        <f t="shared" si="94"/>
        <v>43437</v>
      </c>
      <c r="AG47" s="34">
        <f t="shared" si="119"/>
        <v>43144</v>
      </c>
      <c r="AH47" s="34">
        <f t="shared" si="120"/>
        <v>41734</v>
      </c>
      <c r="AI47" s="34">
        <f t="shared" si="121"/>
        <v>41035</v>
      </c>
      <c r="AJ47" s="34">
        <f t="shared" si="146"/>
        <v>40764</v>
      </c>
      <c r="AK47" s="34">
        <f t="shared" si="147"/>
        <v>39621</v>
      </c>
      <c r="AL47" s="34">
        <f t="shared" si="172"/>
        <v>37617</v>
      </c>
      <c r="AM47" s="32">
        <f t="shared" si="173"/>
        <v>36693</v>
      </c>
      <c r="AN47" s="32">
        <f t="shared" si="174"/>
        <v>32355</v>
      </c>
      <c r="AO47" s="81"/>
      <c r="AP47" s="81"/>
      <c r="AQ47" s="81"/>
      <c r="AR47" s="81"/>
      <c r="AS47" s="81"/>
      <c r="AT47" s="81"/>
      <c r="AU47" s="82"/>
      <c r="AV47" s="82"/>
      <c r="AW47" s="82"/>
    </row>
    <row r="48" spans="1:49" ht="13.5" customHeight="1" x14ac:dyDescent="0.25">
      <c r="A48" s="34" t="s">
        <v>35</v>
      </c>
      <c r="B48" s="34">
        <f t="shared" ref="B48:M48" si="223">B49+B20</f>
        <v>29690</v>
      </c>
      <c r="C48" s="34">
        <f t="shared" ref="C48" si="224">C49+C20</f>
        <v>29668</v>
      </c>
      <c r="D48" s="34">
        <f t="shared" ref="D48" si="225">D49+D20</f>
        <v>28976</v>
      </c>
      <c r="E48" s="34">
        <f t="shared" ref="E48" si="226">E49+E20</f>
        <v>28947</v>
      </c>
      <c r="F48" s="34">
        <f t="shared" ref="F48" si="227">F49+F20</f>
        <v>28942</v>
      </c>
      <c r="G48" s="34">
        <f t="shared" ref="G48" si="228">G49+G20</f>
        <v>28934</v>
      </c>
      <c r="H48" s="34">
        <f t="shared" ref="H48" si="229">H49+H20</f>
        <v>28936</v>
      </c>
      <c r="I48" s="34">
        <f t="shared" ref="I48" si="230">I49+I20</f>
        <v>28931</v>
      </c>
      <c r="J48" s="34">
        <f t="shared" ref="J48" si="231">J49+J20</f>
        <v>28902</v>
      </c>
      <c r="K48" s="34">
        <f t="shared" ref="K48" si="232">K49+K20</f>
        <v>28894</v>
      </c>
      <c r="L48" s="34">
        <f t="shared" ref="L48" si="233">L49+L20</f>
        <v>28885</v>
      </c>
      <c r="M48" s="34">
        <f t="shared" si="223"/>
        <v>28860</v>
      </c>
      <c r="N48" s="34">
        <f t="shared" ref="N48:P48" si="234">N49+N20</f>
        <v>28852</v>
      </c>
      <c r="O48" s="34">
        <f t="shared" ref="O48" si="235">O49+O20</f>
        <v>28844</v>
      </c>
      <c r="P48" s="34">
        <f t="shared" si="234"/>
        <v>28831</v>
      </c>
      <c r="Q48" s="34">
        <f t="shared" ref="Q48:R48" si="236">Q49+Q20</f>
        <v>28817</v>
      </c>
      <c r="R48" s="34">
        <f t="shared" si="236"/>
        <v>28799</v>
      </c>
      <c r="S48" s="34">
        <f t="shared" ref="S48:AB48" si="237">S49+S20</f>
        <v>28778</v>
      </c>
      <c r="T48" s="34">
        <f t="shared" ref="T48" si="238">T49+T20</f>
        <v>28750</v>
      </c>
      <c r="U48" s="34">
        <f t="shared" ref="U48" si="239">U49+U20</f>
        <v>28722</v>
      </c>
      <c r="V48" s="34">
        <f t="shared" ref="V48" si="240">V49+V20</f>
        <v>28676</v>
      </c>
      <c r="W48" s="34">
        <f t="shared" ref="W48" si="241">W49+W20</f>
        <v>28657</v>
      </c>
      <c r="X48" s="34">
        <f t="shared" ref="X48" si="242">X49+X20</f>
        <v>28635</v>
      </c>
      <c r="Y48" s="34">
        <f t="shared" ref="Y48" si="243">Y49+Y20</f>
        <v>28573</v>
      </c>
      <c r="Z48" s="34">
        <f t="shared" ref="Z48" si="244">Z49+Z20</f>
        <v>28508</v>
      </c>
      <c r="AA48" s="34">
        <f t="shared" ref="AA48" si="245">AA49+AA20</f>
        <v>28465</v>
      </c>
      <c r="AB48" s="34">
        <f t="shared" si="237"/>
        <v>28385</v>
      </c>
      <c r="AC48" s="34">
        <f t="shared" si="91"/>
        <v>28340</v>
      </c>
      <c r="AD48" s="34">
        <f t="shared" ref="AD48" si="246">AD49+AD20</f>
        <v>28292</v>
      </c>
      <c r="AE48" s="34">
        <f t="shared" si="93"/>
        <v>28099</v>
      </c>
      <c r="AF48" s="34">
        <f t="shared" si="94"/>
        <v>28039</v>
      </c>
      <c r="AG48" s="34">
        <f t="shared" si="119"/>
        <v>27833</v>
      </c>
      <c r="AH48" s="34">
        <f t="shared" si="120"/>
        <v>27041</v>
      </c>
      <c r="AI48" s="34">
        <f t="shared" si="121"/>
        <v>26792</v>
      </c>
      <c r="AJ48" s="34">
        <f t="shared" si="146"/>
        <v>26687</v>
      </c>
      <c r="AK48" s="34">
        <f t="shared" si="147"/>
        <v>25986</v>
      </c>
      <c r="AL48" s="34">
        <f t="shared" si="172"/>
        <v>25061</v>
      </c>
      <c r="AM48" s="32">
        <f t="shared" si="173"/>
        <v>24656</v>
      </c>
      <c r="AN48" s="32">
        <f t="shared" si="174"/>
        <v>23022</v>
      </c>
      <c r="AO48" s="81"/>
      <c r="AP48" s="81"/>
      <c r="AQ48" s="81"/>
      <c r="AR48" s="81"/>
      <c r="AS48" s="81"/>
      <c r="AT48" s="81"/>
      <c r="AU48" s="82"/>
      <c r="AV48" s="82"/>
      <c r="AW48" s="82"/>
    </row>
    <row r="49" spans="1:49" ht="13.5" customHeight="1" x14ac:dyDescent="0.25">
      <c r="A49" s="34" t="s">
        <v>34</v>
      </c>
      <c r="B49" s="34">
        <f t="shared" ref="B49:M49" si="247">B50+B21</f>
        <v>13686</v>
      </c>
      <c r="C49" s="34">
        <f t="shared" ref="C49" si="248">C50+C21</f>
        <v>13679</v>
      </c>
      <c r="D49" s="34">
        <f t="shared" ref="D49" si="249">D50+D21</f>
        <v>13242</v>
      </c>
      <c r="E49" s="34">
        <f t="shared" ref="E49" si="250">E50+E21</f>
        <v>13228</v>
      </c>
      <c r="F49" s="34">
        <f t="shared" ref="F49" si="251">F50+F21</f>
        <v>13224</v>
      </c>
      <c r="G49" s="34">
        <f t="shared" ref="G49" si="252">G50+G21</f>
        <v>13222</v>
      </c>
      <c r="H49" s="34">
        <f t="shared" ref="H49" si="253">H50+H21</f>
        <v>13220</v>
      </c>
      <c r="I49" s="34">
        <f t="shared" ref="I49" si="254">I50+I21</f>
        <v>13220</v>
      </c>
      <c r="J49" s="34">
        <f t="shared" ref="J49" si="255">J50+J21</f>
        <v>13204</v>
      </c>
      <c r="K49" s="34">
        <f t="shared" ref="K49" si="256">K50+K21</f>
        <v>13199</v>
      </c>
      <c r="L49" s="34">
        <f t="shared" ref="L49" si="257">L50+L21</f>
        <v>13192</v>
      </c>
      <c r="M49" s="34">
        <f t="shared" si="247"/>
        <v>13179</v>
      </c>
      <c r="N49" s="34">
        <f t="shared" ref="N49:P49" si="258">N50+N21</f>
        <v>13176</v>
      </c>
      <c r="O49" s="34">
        <f t="shared" ref="O49" si="259">O50+O21</f>
        <v>13174</v>
      </c>
      <c r="P49" s="34">
        <f t="shared" si="258"/>
        <v>13170</v>
      </c>
      <c r="Q49" s="34">
        <f t="shared" ref="Q49:R49" si="260">Q50+Q21</f>
        <v>13165</v>
      </c>
      <c r="R49" s="34">
        <f t="shared" si="260"/>
        <v>13158</v>
      </c>
      <c r="S49" s="34">
        <f t="shared" ref="S49:AB49" si="261">S50+S21</f>
        <v>13147</v>
      </c>
      <c r="T49" s="34">
        <f t="shared" ref="T49" si="262">T50+T21</f>
        <v>13140</v>
      </c>
      <c r="U49" s="34">
        <f t="shared" ref="U49" si="263">U50+U21</f>
        <v>13130</v>
      </c>
      <c r="V49" s="34">
        <f t="shared" ref="V49" si="264">V50+V21</f>
        <v>13107</v>
      </c>
      <c r="W49" s="34">
        <f t="shared" ref="W49" si="265">W50+W21</f>
        <v>13098</v>
      </c>
      <c r="X49" s="34">
        <f t="shared" ref="X49" si="266">X50+X21</f>
        <v>13092</v>
      </c>
      <c r="Y49" s="34">
        <f t="shared" ref="Y49" si="267">Y50+Y21</f>
        <v>13068</v>
      </c>
      <c r="Z49" s="34">
        <f t="shared" ref="Z49" si="268">Z50+Z21</f>
        <v>13043</v>
      </c>
      <c r="AA49" s="34">
        <f t="shared" ref="AA49" si="269">AA50+AA21</f>
        <v>13027</v>
      </c>
      <c r="AB49" s="34">
        <f t="shared" si="261"/>
        <v>13004</v>
      </c>
      <c r="AC49" s="34">
        <f t="shared" si="91"/>
        <v>12993</v>
      </c>
      <c r="AD49" s="34">
        <f t="shared" ref="AD49" si="270">AD50+AD21</f>
        <v>12972</v>
      </c>
      <c r="AE49" s="34">
        <f t="shared" si="93"/>
        <v>12915</v>
      </c>
      <c r="AF49" s="34">
        <f t="shared" si="94"/>
        <v>12896</v>
      </c>
      <c r="AG49" s="34">
        <f t="shared" si="119"/>
        <v>12802</v>
      </c>
      <c r="AH49" s="34">
        <f t="shared" si="120"/>
        <v>12505</v>
      </c>
      <c r="AI49" s="34">
        <f t="shared" si="121"/>
        <v>12431</v>
      </c>
      <c r="AJ49" s="34">
        <f t="shared" si="146"/>
        <v>12400</v>
      </c>
      <c r="AK49" s="34">
        <f t="shared" si="147"/>
        <v>12103</v>
      </c>
      <c r="AL49" s="34">
        <f t="shared" si="172"/>
        <v>11800</v>
      </c>
      <c r="AM49" s="32">
        <f t="shared" si="173"/>
        <v>11670</v>
      </c>
      <c r="AN49" s="32">
        <f t="shared" si="174"/>
        <v>11158</v>
      </c>
      <c r="AO49" s="83"/>
      <c r="AP49" s="83"/>
      <c r="AQ49" s="83"/>
      <c r="AR49" s="82"/>
      <c r="AS49" s="82"/>
      <c r="AT49" s="82"/>
      <c r="AU49" s="82"/>
      <c r="AV49" s="82"/>
      <c r="AW49" s="82"/>
    </row>
    <row r="50" spans="1:49" ht="13.5" customHeight="1" x14ac:dyDescent="0.25">
      <c r="A50" s="34" t="s">
        <v>33</v>
      </c>
      <c r="B50" s="34">
        <f t="shared" ref="B50:M50" si="271">B51+B22</f>
        <v>3782</v>
      </c>
      <c r="C50" s="34">
        <f t="shared" ref="C50" si="272">C51+C22</f>
        <v>3781</v>
      </c>
      <c r="D50" s="34">
        <f t="shared" ref="D50" si="273">D51+D22</f>
        <v>3712</v>
      </c>
      <c r="E50" s="34">
        <f t="shared" ref="E50" si="274">E51+E22</f>
        <v>3707</v>
      </c>
      <c r="F50" s="34">
        <f t="shared" ref="F50" si="275">F51+F22</f>
        <v>3706</v>
      </c>
      <c r="G50" s="34">
        <f t="shared" ref="G50" si="276">G51+G22</f>
        <v>3706</v>
      </c>
      <c r="H50" s="34">
        <f t="shared" ref="H50" si="277">H51+H22</f>
        <v>3706</v>
      </c>
      <c r="I50" s="34">
        <f t="shared" ref="I50" si="278">I51+I22</f>
        <v>3705</v>
      </c>
      <c r="J50" s="34">
        <f t="shared" ref="J50" si="279">J51+J22</f>
        <v>3700</v>
      </c>
      <c r="K50" s="34">
        <f t="shared" ref="K50" si="280">K51+K22</f>
        <v>3697</v>
      </c>
      <c r="L50" s="34">
        <f t="shared" ref="L50" si="281">L51+L22</f>
        <v>3693</v>
      </c>
      <c r="M50" s="34">
        <f t="shared" si="271"/>
        <v>3688</v>
      </c>
      <c r="N50" s="34">
        <f t="shared" ref="N50:P50" si="282">N51+N22</f>
        <v>3686</v>
      </c>
      <c r="O50" s="34">
        <f t="shared" ref="O50" si="283">O51+O22</f>
        <v>3684</v>
      </c>
      <c r="P50" s="34">
        <f t="shared" si="282"/>
        <v>3683</v>
      </c>
      <c r="Q50" s="34">
        <f t="shared" ref="Q50:R50" si="284">Q51+Q22</f>
        <v>3683</v>
      </c>
      <c r="R50" s="34">
        <f t="shared" si="284"/>
        <v>3680</v>
      </c>
      <c r="S50" s="34">
        <f t="shared" ref="S50:AB50" si="285">S51+S22</f>
        <v>3679</v>
      </c>
      <c r="T50" s="34">
        <f t="shared" ref="T50" si="286">T51+T22</f>
        <v>3678</v>
      </c>
      <c r="U50" s="34">
        <f t="shared" ref="U50" si="287">U51+U22</f>
        <v>3678</v>
      </c>
      <c r="V50" s="34">
        <f t="shared" ref="V50" si="288">V51+V22</f>
        <v>3670</v>
      </c>
      <c r="W50" s="34">
        <f t="shared" ref="W50" si="289">W51+W22</f>
        <v>3666</v>
      </c>
      <c r="X50" s="34">
        <f t="shared" ref="X50" si="290">X51+X22</f>
        <v>3663</v>
      </c>
      <c r="Y50" s="34">
        <f t="shared" ref="Y50" si="291">Y51+Y22</f>
        <v>3656</v>
      </c>
      <c r="Z50" s="34">
        <f t="shared" ref="Z50" si="292">Z51+Z22</f>
        <v>3648</v>
      </c>
      <c r="AA50" s="34">
        <f t="shared" ref="AA50" si="293">AA51+AA22</f>
        <v>3638</v>
      </c>
      <c r="AB50" s="34">
        <f t="shared" si="285"/>
        <v>3634</v>
      </c>
      <c r="AC50" s="34">
        <f t="shared" si="91"/>
        <v>3631</v>
      </c>
      <c r="AD50" s="34">
        <f t="shared" ref="AD50" si="294">AD51+AD22</f>
        <v>3627</v>
      </c>
      <c r="AE50" s="34">
        <f t="shared" si="93"/>
        <v>3619</v>
      </c>
      <c r="AF50" s="34">
        <f t="shared" si="94"/>
        <v>3617</v>
      </c>
      <c r="AG50" s="34">
        <f t="shared" si="119"/>
        <v>3587</v>
      </c>
      <c r="AH50" s="34">
        <f t="shared" si="120"/>
        <v>3531</v>
      </c>
      <c r="AI50" s="34">
        <f t="shared" si="121"/>
        <v>3510</v>
      </c>
      <c r="AJ50" s="34">
        <f t="shared" si="146"/>
        <v>3507</v>
      </c>
      <c r="AK50" s="34">
        <f t="shared" si="147"/>
        <v>3441</v>
      </c>
      <c r="AL50" s="34">
        <f t="shared" si="172"/>
        <v>3363</v>
      </c>
      <c r="AM50" s="32">
        <f t="shared" si="173"/>
        <v>3337</v>
      </c>
      <c r="AN50" s="32">
        <f t="shared" si="174"/>
        <v>3226</v>
      </c>
      <c r="AO50" s="83"/>
      <c r="AP50" s="83"/>
      <c r="AQ50" s="83"/>
      <c r="AR50" s="82"/>
      <c r="AS50" s="82"/>
      <c r="AT50" s="82"/>
      <c r="AU50" s="82"/>
      <c r="AV50" s="82"/>
      <c r="AW50" s="82"/>
    </row>
    <row r="51" spans="1:49" ht="13.5" customHeight="1" x14ac:dyDescent="0.25">
      <c r="A51" s="34" t="s">
        <v>32</v>
      </c>
      <c r="B51" s="34">
        <f t="shared" ref="B51:M51" si="295">B52+B23</f>
        <v>658</v>
      </c>
      <c r="C51" s="34">
        <f t="shared" ref="C51" si="296">C52+C23</f>
        <v>657</v>
      </c>
      <c r="D51" s="34">
        <f t="shared" ref="D51" si="297">D52+D23</f>
        <v>651</v>
      </c>
      <c r="E51" s="34">
        <f t="shared" ref="E51" si="298">E52+E23</f>
        <v>649</v>
      </c>
      <c r="F51" s="34">
        <f t="shared" ref="F51" si="299">F52+F23</f>
        <v>648</v>
      </c>
      <c r="G51" s="34">
        <f t="shared" ref="G51" si="300">G52+G23</f>
        <v>648</v>
      </c>
      <c r="H51" s="34">
        <f t="shared" ref="H51" si="301">H52+H23</f>
        <v>648</v>
      </c>
      <c r="I51" s="34">
        <f t="shared" ref="I51" si="302">I52+I23</f>
        <v>648</v>
      </c>
      <c r="J51" s="34">
        <f t="shared" ref="J51" si="303">J52+J23</f>
        <v>648</v>
      </c>
      <c r="K51" s="34">
        <f t="shared" ref="K51" si="304">K52+K23</f>
        <v>646</v>
      </c>
      <c r="L51" s="34">
        <f t="shared" ref="L51" si="305">L52+L23</f>
        <v>646</v>
      </c>
      <c r="M51" s="34">
        <f t="shared" si="295"/>
        <v>643</v>
      </c>
      <c r="N51" s="34">
        <f t="shared" ref="N51:P51" si="306">N52+N23</f>
        <v>643</v>
      </c>
      <c r="O51" s="34">
        <f t="shared" ref="O51" si="307">O52+O23</f>
        <v>643</v>
      </c>
      <c r="P51" s="34">
        <f t="shared" si="306"/>
        <v>643</v>
      </c>
      <c r="Q51" s="34">
        <f t="shared" ref="Q51:R51" si="308">Q52+Q23</f>
        <v>643</v>
      </c>
      <c r="R51" s="34">
        <f t="shared" si="308"/>
        <v>642</v>
      </c>
      <c r="S51" s="34">
        <f t="shared" ref="S51:AB51" si="309">S52+S23</f>
        <v>642</v>
      </c>
      <c r="T51" s="34">
        <f t="shared" ref="T51" si="310">T52+T23</f>
        <v>642</v>
      </c>
      <c r="U51" s="34">
        <f t="shared" ref="U51" si="311">U52+U23</f>
        <v>644</v>
      </c>
      <c r="V51" s="34">
        <f t="shared" ref="V51" si="312">V52+V23</f>
        <v>640</v>
      </c>
      <c r="W51" s="34">
        <f t="shared" ref="W51" si="313">W52+W23</f>
        <v>640</v>
      </c>
      <c r="X51" s="34">
        <f t="shared" ref="X51" si="314">X52+X23</f>
        <v>639</v>
      </c>
      <c r="Y51" s="34">
        <f t="shared" ref="Y51" si="315">Y52+Y23</f>
        <v>638</v>
      </c>
      <c r="Z51" s="34">
        <f t="shared" ref="Z51" si="316">Z52+Z23</f>
        <v>636</v>
      </c>
      <c r="AA51" s="34">
        <f t="shared" ref="AA51" si="317">AA52+AA23</f>
        <v>632</v>
      </c>
      <c r="AB51" s="34">
        <f t="shared" si="309"/>
        <v>632</v>
      </c>
      <c r="AC51" s="34">
        <f t="shared" si="91"/>
        <v>631</v>
      </c>
      <c r="AD51" s="34">
        <f t="shared" ref="AD51" si="318">AD52+AD23</f>
        <v>630</v>
      </c>
      <c r="AE51" s="34">
        <f t="shared" si="93"/>
        <v>627</v>
      </c>
      <c r="AF51" s="34">
        <f t="shared" si="94"/>
        <v>628</v>
      </c>
      <c r="AG51" s="34">
        <f t="shared" si="119"/>
        <v>623</v>
      </c>
      <c r="AH51" s="34">
        <f t="shared" si="120"/>
        <v>613</v>
      </c>
      <c r="AI51" s="34">
        <f t="shared" si="121"/>
        <v>610</v>
      </c>
      <c r="AJ51" s="34">
        <f t="shared" si="146"/>
        <v>610</v>
      </c>
      <c r="AK51" s="34">
        <f t="shared" si="147"/>
        <v>604</v>
      </c>
      <c r="AL51" s="34">
        <f t="shared" si="172"/>
        <v>592</v>
      </c>
      <c r="AM51" s="32">
        <f t="shared" si="173"/>
        <v>586</v>
      </c>
      <c r="AN51" s="32">
        <f t="shared" si="174"/>
        <v>567</v>
      </c>
    </row>
    <row r="52" spans="1:49" ht="13.5" customHeight="1" x14ac:dyDescent="0.25">
      <c r="A52" s="34" t="s">
        <v>31</v>
      </c>
      <c r="B52" s="34">
        <f t="shared" ref="B52:M52" si="319">B53+B24</f>
        <v>97</v>
      </c>
      <c r="C52" s="34">
        <f t="shared" ref="C52" si="320">C53+C24</f>
        <v>97</v>
      </c>
      <c r="D52" s="34">
        <f t="shared" ref="D52" si="321">D53+D24</f>
        <v>96</v>
      </c>
      <c r="E52" s="34">
        <f t="shared" ref="E52" si="322">E53+E24</f>
        <v>96</v>
      </c>
      <c r="F52" s="34">
        <f t="shared" ref="F52" si="323">F53+F24</f>
        <v>96</v>
      </c>
      <c r="G52" s="34">
        <f t="shared" ref="G52" si="324">G53+G24</f>
        <v>96</v>
      </c>
      <c r="H52" s="34">
        <f t="shared" ref="H52" si="325">H53+H24</f>
        <v>96</v>
      </c>
      <c r="I52" s="34">
        <f t="shared" ref="I52" si="326">I53+I24</f>
        <v>96</v>
      </c>
      <c r="J52" s="34">
        <f t="shared" ref="J52" si="327">J53+J24</f>
        <v>97</v>
      </c>
      <c r="K52" s="34">
        <f t="shared" ref="K52" si="328">K53+K24</f>
        <v>97</v>
      </c>
      <c r="L52" s="34">
        <f t="shared" ref="L52" si="329">L53+L24</f>
        <v>97</v>
      </c>
      <c r="M52" s="34">
        <f t="shared" si="319"/>
        <v>95</v>
      </c>
      <c r="N52" s="34">
        <f t="shared" ref="N52:P52" si="330">N53+N24</f>
        <v>95</v>
      </c>
      <c r="O52" s="34">
        <f t="shared" ref="O52" si="331">O53+O24</f>
        <v>95</v>
      </c>
      <c r="P52" s="34">
        <f t="shared" si="330"/>
        <v>95</v>
      </c>
      <c r="Q52" s="34">
        <f t="shared" ref="Q52:R52" si="332">Q53+Q24</f>
        <v>95</v>
      </c>
      <c r="R52" s="34">
        <f t="shared" si="332"/>
        <v>95</v>
      </c>
      <c r="S52" s="34">
        <f t="shared" ref="S52:AB52" si="333">S53+S24</f>
        <v>95</v>
      </c>
      <c r="T52" s="34">
        <f t="shared" ref="T52" si="334">T53+T24</f>
        <v>95</v>
      </c>
      <c r="U52" s="34">
        <f t="shared" ref="U52" si="335">U53+U24</f>
        <v>97</v>
      </c>
      <c r="V52" s="34">
        <f t="shared" ref="V52" si="336">V53+V24</f>
        <v>94</v>
      </c>
      <c r="W52" s="34">
        <f t="shared" ref="W52" si="337">W53+W24</f>
        <v>94</v>
      </c>
      <c r="X52" s="34">
        <f t="shared" ref="X52" si="338">X53+X24</f>
        <v>94</v>
      </c>
      <c r="Y52" s="34">
        <f t="shared" ref="Y52" si="339">Y53+Y24</f>
        <v>93</v>
      </c>
      <c r="Z52" s="34">
        <f t="shared" ref="Z52" si="340">Z53+Z24</f>
        <v>92</v>
      </c>
      <c r="AA52" s="34">
        <f t="shared" ref="AA52" si="341">AA53+AA24</f>
        <v>91</v>
      </c>
      <c r="AB52" s="34">
        <f t="shared" si="333"/>
        <v>91</v>
      </c>
      <c r="AC52" s="34">
        <f t="shared" si="91"/>
        <v>91</v>
      </c>
      <c r="AD52" s="34">
        <f t="shared" ref="AD52" si="342">AD53+AD24</f>
        <v>91</v>
      </c>
      <c r="AE52" s="34">
        <f t="shared" si="93"/>
        <v>91</v>
      </c>
      <c r="AF52" s="34">
        <f t="shared" si="94"/>
        <v>91</v>
      </c>
      <c r="AG52" s="34">
        <f t="shared" si="119"/>
        <v>91</v>
      </c>
      <c r="AH52" s="34">
        <f t="shared" si="120"/>
        <v>92</v>
      </c>
      <c r="AI52" s="34">
        <f t="shared" si="121"/>
        <v>93</v>
      </c>
      <c r="AJ52" s="34">
        <f t="shared" si="146"/>
        <v>93</v>
      </c>
      <c r="AK52" s="34">
        <f t="shared" si="147"/>
        <v>93</v>
      </c>
      <c r="AL52" s="34">
        <f t="shared" si="172"/>
        <v>88</v>
      </c>
      <c r="AM52" s="32">
        <f t="shared" si="173"/>
        <v>87</v>
      </c>
      <c r="AN52" s="32">
        <f t="shared" si="174"/>
        <v>80</v>
      </c>
    </row>
    <row r="53" spans="1:49" ht="13.5" customHeight="1" x14ac:dyDescent="0.25">
      <c r="A53" s="34" t="s">
        <v>30</v>
      </c>
      <c r="B53" s="34">
        <f t="shared" ref="B53:M53" si="343">B54+B25</f>
        <v>45</v>
      </c>
      <c r="C53" s="34">
        <f t="shared" ref="C53" si="344">C54+C25</f>
        <v>45</v>
      </c>
      <c r="D53" s="34">
        <f t="shared" ref="D53" si="345">D54+D25</f>
        <v>44</v>
      </c>
      <c r="E53" s="34">
        <f t="shared" ref="E53" si="346">E54+E25</f>
        <v>44</v>
      </c>
      <c r="F53" s="34">
        <f t="shared" ref="F53" si="347">F54+F25</f>
        <v>44</v>
      </c>
      <c r="G53" s="34">
        <f t="shared" ref="G53" si="348">G54+G25</f>
        <v>44</v>
      </c>
      <c r="H53" s="34">
        <f t="shared" ref="H53" si="349">H54+H25</f>
        <v>44</v>
      </c>
      <c r="I53" s="34">
        <f t="shared" ref="I53" si="350">I54+I25</f>
        <v>44</v>
      </c>
      <c r="J53" s="34">
        <f t="shared" ref="J53" si="351">J54+J25</f>
        <v>45</v>
      </c>
      <c r="K53" s="34">
        <f t="shared" ref="K53" si="352">K54+K25</f>
        <v>45</v>
      </c>
      <c r="L53" s="34">
        <f t="shared" ref="L53" si="353">L54+L25</f>
        <v>45</v>
      </c>
      <c r="M53" s="34">
        <f t="shared" si="343"/>
        <v>43</v>
      </c>
      <c r="N53" s="34">
        <f t="shared" ref="N53:P53" si="354">N54+N25</f>
        <v>43</v>
      </c>
      <c r="O53" s="34">
        <f t="shared" ref="O53" si="355">O54+O25</f>
        <v>43</v>
      </c>
      <c r="P53" s="34">
        <f t="shared" si="354"/>
        <v>43</v>
      </c>
      <c r="Q53" s="34">
        <f t="shared" ref="Q53:R53" si="356">Q54+Q25</f>
        <v>43</v>
      </c>
      <c r="R53" s="34">
        <f t="shared" si="356"/>
        <v>43</v>
      </c>
      <c r="S53" s="34">
        <f t="shared" ref="S53:AB53" si="357">S54+S25</f>
        <v>43</v>
      </c>
      <c r="T53" s="34">
        <f t="shared" ref="T53" si="358">T54+T25</f>
        <v>43</v>
      </c>
      <c r="U53" s="34">
        <f t="shared" ref="U53" si="359">U54+U25</f>
        <v>45</v>
      </c>
      <c r="V53" s="34">
        <f t="shared" ref="V53" si="360">V54+V25</f>
        <v>42</v>
      </c>
      <c r="W53" s="34">
        <f t="shared" ref="W53" si="361">W54+W25</f>
        <v>42</v>
      </c>
      <c r="X53" s="34">
        <f t="shared" ref="X53" si="362">X54+X25</f>
        <v>42</v>
      </c>
      <c r="Y53" s="34">
        <f t="shared" ref="Y53" si="363">Y54+Y25</f>
        <v>41</v>
      </c>
      <c r="Z53" s="34">
        <f t="shared" ref="Z53" si="364">Z54+Z25</f>
        <v>41</v>
      </c>
      <c r="AA53" s="34">
        <f t="shared" ref="AA53" si="365">AA54+AA25</f>
        <v>40</v>
      </c>
      <c r="AB53" s="34">
        <f t="shared" si="357"/>
        <v>40</v>
      </c>
      <c r="AC53" s="34">
        <f t="shared" si="91"/>
        <v>40</v>
      </c>
      <c r="AD53" s="34">
        <f t="shared" ref="AD53" si="366">AD54+AD25</f>
        <v>40</v>
      </c>
      <c r="AE53" s="34">
        <f t="shared" si="93"/>
        <v>40</v>
      </c>
      <c r="AF53" s="34">
        <f t="shared" si="94"/>
        <v>40</v>
      </c>
      <c r="AG53" s="34">
        <f t="shared" si="119"/>
        <v>40</v>
      </c>
      <c r="AH53" s="34">
        <f t="shared" si="120"/>
        <v>41</v>
      </c>
      <c r="AI53" s="34">
        <f t="shared" si="121"/>
        <v>42</v>
      </c>
      <c r="AJ53" s="34">
        <f t="shared" si="146"/>
        <v>42</v>
      </c>
      <c r="AK53" s="34">
        <f t="shared" si="147"/>
        <v>42</v>
      </c>
      <c r="AL53" s="34">
        <f t="shared" si="172"/>
        <v>38</v>
      </c>
      <c r="AM53" s="32">
        <f t="shared" si="173"/>
        <v>37</v>
      </c>
      <c r="AN53" s="32">
        <f t="shared" si="174"/>
        <v>31</v>
      </c>
    </row>
    <row r="54" spans="1:49" ht="13.5" customHeight="1" x14ac:dyDescent="0.25">
      <c r="A54" s="34" t="s">
        <v>29</v>
      </c>
      <c r="B54" s="34">
        <f t="shared" ref="B54:M54" si="367">B55+B26</f>
        <v>12</v>
      </c>
      <c r="C54" s="34">
        <f t="shared" ref="C54" si="368">C55+C26</f>
        <v>12</v>
      </c>
      <c r="D54" s="34">
        <f t="shared" ref="D54" si="369">D55+D26</f>
        <v>11</v>
      </c>
      <c r="E54" s="34">
        <f t="shared" ref="E54" si="370">E55+E26</f>
        <v>11</v>
      </c>
      <c r="F54" s="34">
        <f t="shared" ref="F54" si="371">F55+F26</f>
        <v>11</v>
      </c>
      <c r="G54" s="34">
        <f t="shared" ref="G54" si="372">G55+G26</f>
        <v>11</v>
      </c>
      <c r="H54" s="34">
        <f t="shared" ref="H54" si="373">H55+H26</f>
        <v>11</v>
      </c>
      <c r="I54" s="34">
        <f t="shared" ref="I54" si="374">I55+I26</f>
        <v>11</v>
      </c>
      <c r="J54" s="34">
        <f t="shared" ref="J54" si="375">J55+J26</f>
        <v>12</v>
      </c>
      <c r="K54" s="34">
        <f t="shared" ref="K54" si="376">K55+K26</f>
        <v>12</v>
      </c>
      <c r="L54" s="34">
        <f t="shared" ref="L54" si="377">L55+L26</f>
        <v>12</v>
      </c>
      <c r="M54" s="34">
        <f t="shared" si="367"/>
        <v>11</v>
      </c>
      <c r="N54" s="34">
        <f t="shared" ref="N54:P54" si="378">N55+N26</f>
        <v>11</v>
      </c>
      <c r="O54" s="34">
        <f t="shared" ref="O54" si="379">O55+O26</f>
        <v>11</v>
      </c>
      <c r="P54" s="34">
        <f t="shared" si="378"/>
        <v>11</v>
      </c>
      <c r="Q54" s="34">
        <f t="shared" ref="Q54:R54" si="380">Q55+Q26</f>
        <v>11</v>
      </c>
      <c r="R54" s="34">
        <f t="shared" si="380"/>
        <v>11</v>
      </c>
      <c r="S54" s="34">
        <f t="shared" ref="S54:AB54" si="381">S55+S26</f>
        <v>11</v>
      </c>
      <c r="T54" s="34">
        <f t="shared" ref="T54" si="382">T55+T26</f>
        <v>11</v>
      </c>
      <c r="U54" s="34">
        <f t="shared" ref="U54" si="383">U55+U26</f>
        <v>10</v>
      </c>
      <c r="V54" s="34">
        <f t="shared" ref="V54" si="384">V55+V26</f>
        <v>10</v>
      </c>
      <c r="W54" s="34">
        <f t="shared" ref="W54" si="385">W55+W26</f>
        <v>10</v>
      </c>
      <c r="X54" s="34">
        <f t="shared" ref="X54" si="386">X55+X26</f>
        <v>10</v>
      </c>
      <c r="Y54" s="34">
        <f t="shared" ref="Y54" si="387">Y55+Y26</f>
        <v>9</v>
      </c>
      <c r="Z54" s="34">
        <f t="shared" ref="Z54" si="388">Z55+Z26</f>
        <v>9</v>
      </c>
      <c r="AA54" s="34">
        <f t="shared" ref="AA54" si="389">AA55+AA26</f>
        <v>8</v>
      </c>
      <c r="AB54" s="34">
        <f t="shared" si="381"/>
        <v>8</v>
      </c>
      <c r="AC54" s="34">
        <f t="shared" si="91"/>
        <v>8</v>
      </c>
      <c r="AD54" s="34">
        <f t="shared" ref="AD54" si="390">AD55+AD26</f>
        <v>8</v>
      </c>
      <c r="AE54" s="34">
        <f t="shared" si="93"/>
        <v>8</v>
      </c>
      <c r="AF54" s="34">
        <f t="shared" si="94"/>
        <v>8</v>
      </c>
      <c r="AG54" s="34">
        <f t="shared" si="119"/>
        <v>8</v>
      </c>
      <c r="AH54" s="34">
        <f t="shared" si="120"/>
        <v>9</v>
      </c>
      <c r="AI54" s="34">
        <f t="shared" si="121"/>
        <v>10</v>
      </c>
      <c r="AJ54" s="34">
        <f t="shared" si="146"/>
        <v>10</v>
      </c>
      <c r="AK54" s="34">
        <f t="shared" si="147"/>
        <v>10</v>
      </c>
      <c r="AL54" s="34">
        <f t="shared" si="172"/>
        <v>9</v>
      </c>
      <c r="AM54" s="32">
        <f t="shared" si="173"/>
        <v>8</v>
      </c>
      <c r="AN54" s="32">
        <f t="shared" si="174"/>
        <v>6</v>
      </c>
    </row>
    <row r="55" spans="1:49" ht="13.5" customHeight="1" x14ac:dyDescent="0.25">
      <c r="A55" s="34" t="s">
        <v>28</v>
      </c>
      <c r="B55" s="34">
        <f t="shared" ref="B55:M55" si="391">B56+B27</f>
        <v>7</v>
      </c>
      <c r="C55" s="34">
        <f t="shared" ref="C55" si="392">C56+C27</f>
        <v>7</v>
      </c>
      <c r="D55" s="34">
        <f t="shared" ref="D55" si="393">D56+D27</f>
        <v>6</v>
      </c>
      <c r="E55" s="34">
        <f t="shared" ref="E55" si="394">E56+E27</f>
        <v>6</v>
      </c>
      <c r="F55" s="34">
        <f t="shared" ref="F55" si="395">F56+F27</f>
        <v>6</v>
      </c>
      <c r="G55" s="34">
        <f t="shared" ref="G55" si="396">G56+G27</f>
        <v>6</v>
      </c>
      <c r="H55" s="34">
        <f t="shared" ref="H55" si="397">H56+H27</f>
        <v>6</v>
      </c>
      <c r="I55" s="34">
        <f t="shared" ref="I55" si="398">I56+I27</f>
        <v>6</v>
      </c>
      <c r="J55" s="34">
        <f t="shared" ref="J55" si="399">J56+J27</f>
        <v>7</v>
      </c>
      <c r="K55" s="34">
        <f t="shared" ref="K55" si="400">K56+K27</f>
        <v>7</v>
      </c>
      <c r="L55" s="34">
        <f t="shared" ref="L55" si="401">L56+L27</f>
        <v>7</v>
      </c>
      <c r="M55" s="34">
        <f t="shared" si="391"/>
        <v>6</v>
      </c>
      <c r="N55" s="34">
        <f t="shared" ref="N55:P55" si="402">N56+N27</f>
        <v>6</v>
      </c>
      <c r="O55" s="34">
        <f t="shared" ref="O55" si="403">O56+O27</f>
        <v>6</v>
      </c>
      <c r="P55" s="34">
        <f t="shared" si="402"/>
        <v>6</v>
      </c>
      <c r="Q55" s="34">
        <f t="shared" ref="Q55:R55" si="404">Q56+Q27</f>
        <v>6</v>
      </c>
      <c r="R55" s="34">
        <f t="shared" si="404"/>
        <v>6</v>
      </c>
      <c r="S55" s="34">
        <f t="shared" ref="S55:AB55" si="405">S56+S27</f>
        <v>6</v>
      </c>
      <c r="T55" s="34">
        <f t="shared" ref="T55" si="406">T56+T27</f>
        <v>6</v>
      </c>
      <c r="U55" s="34">
        <f t="shared" ref="U55" si="407">U56+U27</f>
        <v>5</v>
      </c>
      <c r="V55" s="34">
        <f t="shared" ref="V55" si="408">V56+V27</f>
        <v>5</v>
      </c>
      <c r="W55" s="34">
        <f t="shared" ref="W55" si="409">W56+W27</f>
        <v>5</v>
      </c>
      <c r="X55" s="34">
        <f t="shared" ref="X55" si="410">X56+X27</f>
        <v>5</v>
      </c>
      <c r="Y55" s="34">
        <f t="shared" ref="Y55" si="411">Y56+Y27</f>
        <v>4</v>
      </c>
      <c r="Z55" s="34">
        <f t="shared" ref="Z55" si="412">Z56+Z27</f>
        <v>4</v>
      </c>
      <c r="AA55" s="34">
        <f t="shared" ref="AA55" si="413">AA56+AA27</f>
        <v>3</v>
      </c>
      <c r="AB55" s="34">
        <f t="shared" si="405"/>
        <v>3</v>
      </c>
      <c r="AC55" s="34">
        <f t="shared" si="91"/>
        <v>3</v>
      </c>
      <c r="AD55" s="34">
        <f t="shared" ref="AD55" si="414">AD56+AD27</f>
        <v>3</v>
      </c>
      <c r="AE55" s="34">
        <f t="shared" si="93"/>
        <v>3</v>
      </c>
      <c r="AF55" s="34">
        <f t="shared" si="94"/>
        <v>3</v>
      </c>
      <c r="AG55" s="34">
        <f t="shared" si="119"/>
        <v>3</v>
      </c>
      <c r="AH55" s="34">
        <f t="shared" si="120"/>
        <v>3</v>
      </c>
      <c r="AI55" s="34">
        <f t="shared" si="121"/>
        <v>3</v>
      </c>
      <c r="AJ55" s="34">
        <f t="shared" si="146"/>
        <v>3</v>
      </c>
      <c r="AK55" s="34">
        <f t="shared" si="147"/>
        <v>3</v>
      </c>
      <c r="AL55" s="34">
        <f t="shared" si="172"/>
        <v>2</v>
      </c>
      <c r="AM55" s="32">
        <f t="shared" si="173"/>
        <v>2</v>
      </c>
      <c r="AN55" s="32">
        <f t="shared" si="174"/>
        <v>1</v>
      </c>
    </row>
    <row r="56" spans="1:49" ht="13.5" customHeight="1" x14ac:dyDescent="0.25">
      <c r="A56" s="34" t="s">
        <v>27</v>
      </c>
      <c r="B56" s="34">
        <f t="shared" ref="B56:M56" si="415">B57+B28</f>
        <v>1</v>
      </c>
      <c r="C56" s="34">
        <f t="shared" ref="C56" si="416">C57+C28</f>
        <v>1</v>
      </c>
      <c r="D56" s="34">
        <f t="shared" ref="D56" si="417">D57+D28</f>
        <v>1</v>
      </c>
      <c r="E56" s="34">
        <f t="shared" ref="E56" si="418">E57+E28</f>
        <v>1</v>
      </c>
      <c r="F56" s="34">
        <f t="shared" ref="F56" si="419">F57+F28</f>
        <v>1</v>
      </c>
      <c r="G56" s="34">
        <f t="shared" ref="G56" si="420">G57+G28</f>
        <v>1</v>
      </c>
      <c r="H56" s="34">
        <f t="shared" ref="H56" si="421">H57+H28</f>
        <v>1</v>
      </c>
      <c r="I56" s="34">
        <f t="shared" ref="I56" si="422">I57+I28</f>
        <v>1</v>
      </c>
      <c r="J56" s="34">
        <f t="shared" ref="J56" si="423">J57+J28</f>
        <v>2</v>
      </c>
      <c r="K56" s="34">
        <f t="shared" ref="K56" si="424">K57+K28</f>
        <v>2</v>
      </c>
      <c r="L56" s="34">
        <f t="shared" ref="L56" si="425">L57+L28</f>
        <v>2</v>
      </c>
      <c r="M56" s="34">
        <f t="shared" si="415"/>
        <v>2</v>
      </c>
      <c r="N56" s="34">
        <f t="shared" ref="N56:P56" si="426">N57+N28</f>
        <v>2</v>
      </c>
      <c r="O56" s="34">
        <f t="shared" ref="O56" si="427">O57+O28</f>
        <v>2</v>
      </c>
      <c r="P56" s="34">
        <f t="shared" si="426"/>
        <v>2</v>
      </c>
      <c r="Q56" s="34">
        <f t="shared" ref="Q56:R56" si="428">Q57+Q28</f>
        <v>2</v>
      </c>
      <c r="R56" s="34">
        <f t="shared" si="428"/>
        <v>2</v>
      </c>
      <c r="S56" s="34">
        <f t="shared" ref="S56:AB56" si="429">S57+S28</f>
        <v>2</v>
      </c>
      <c r="T56" s="34">
        <f t="shared" ref="T56" si="430">T57+T28</f>
        <v>2</v>
      </c>
      <c r="U56" s="34">
        <f t="shared" ref="U56" si="431">U57+U28</f>
        <v>2</v>
      </c>
      <c r="V56" s="34">
        <f t="shared" ref="V56" si="432">V57+V28</f>
        <v>2</v>
      </c>
      <c r="W56" s="34">
        <f t="shared" ref="W56" si="433">W57+W28</f>
        <v>2</v>
      </c>
      <c r="X56" s="34">
        <f t="shared" ref="X56" si="434">X57+X28</f>
        <v>2</v>
      </c>
      <c r="Y56" s="34">
        <f t="shared" ref="Y56" si="435">Y57+Y28</f>
        <v>1</v>
      </c>
      <c r="Z56" s="34">
        <f t="shared" ref="Z56" si="436">Z57+Z28</f>
        <v>1</v>
      </c>
      <c r="AA56" s="34">
        <f t="shared" ref="AA56" si="437">AA57+AA28</f>
        <v>1</v>
      </c>
      <c r="AB56" s="34">
        <f t="shared" si="429"/>
        <v>1</v>
      </c>
      <c r="AC56" s="34">
        <f t="shared" si="91"/>
        <v>1</v>
      </c>
      <c r="AD56" s="34">
        <f t="shared" ref="AD56" si="438">AD57+AD28</f>
        <v>1</v>
      </c>
      <c r="AE56" s="34">
        <f t="shared" si="93"/>
        <v>1</v>
      </c>
      <c r="AF56" s="34">
        <f t="shared" si="94"/>
        <v>1</v>
      </c>
      <c r="AG56" s="34">
        <f t="shared" si="119"/>
        <v>1</v>
      </c>
      <c r="AH56" s="34">
        <f t="shared" si="120"/>
        <v>1</v>
      </c>
      <c r="AI56" s="34">
        <f t="shared" si="121"/>
        <v>1</v>
      </c>
      <c r="AJ56" s="34">
        <f t="shared" si="146"/>
        <v>1</v>
      </c>
      <c r="AK56" s="34">
        <f t="shared" si="147"/>
        <v>1</v>
      </c>
      <c r="AL56" s="34">
        <f t="shared" si="172"/>
        <v>1</v>
      </c>
      <c r="AM56" s="32">
        <f t="shared" si="173"/>
        <v>1</v>
      </c>
      <c r="AN56" s="32">
        <f t="shared" si="174"/>
        <v>1</v>
      </c>
    </row>
    <row r="57" spans="1:49" ht="13.5" customHeight="1" x14ac:dyDescent="0.25">
      <c r="A57" s="34" t="s">
        <v>26</v>
      </c>
      <c r="B57" s="138">
        <f t="shared" ref="B57:M57" si="439">B58+B29</f>
        <v>1</v>
      </c>
      <c r="C57" s="138">
        <f t="shared" ref="C57" si="440">C58+C29</f>
        <v>1</v>
      </c>
      <c r="D57" s="138">
        <f t="shared" ref="D57" si="441">D58+D29</f>
        <v>1</v>
      </c>
      <c r="E57" s="138">
        <f t="shared" ref="E57" si="442">E58+E29</f>
        <v>1</v>
      </c>
      <c r="F57" s="138">
        <f t="shared" ref="F57" si="443">F58+F29</f>
        <v>1</v>
      </c>
      <c r="G57" s="138">
        <f t="shared" ref="G57" si="444">G58+G29</f>
        <v>1</v>
      </c>
      <c r="H57" s="138">
        <f t="shared" ref="H57" si="445">H58+H29</f>
        <v>1</v>
      </c>
      <c r="I57" s="138">
        <f t="shared" ref="I57" si="446">I58+I29</f>
        <v>1</v>
      </c>
      <c r="J57" s="138">
        <f t="shared" ref="J57" si="447">J58+J29</f>
        <v>2</v>
      </c>
      <c r="K57" s="138">
        <f t="shared" ref="K57" si="448">K58+K29</f>
        <v>2</v>
      </c>
      <c r="L57" s="138">
        <f t="shared" ref="L57" si="449">L58+L29</f>
        <v>2</v>
      </c>
      <c r="M57" s="138">
        <f t="shared" si="439"/>
        <v>2</v>
      </c>
      <c r="N57" s="138">
        <f t="shared" ref="N57:P57" si="450">N58+N29</f>
        <v>2</v>
      </c>
      <c r="O57" s="138">
        <f t="shared" ref="O57" si="451">O58+O29</f>
        <v>2</v>
      </c>
      <c r="P57" s="138">
        <f t="shared" si="450"/>
        <v>2</v>
      </c>
      <c r="Q57" s="138">
        <f t="shared" ref="Q57:R57" si="452">Q58+Q29</f>
        <v>2</v>
      </c>
      <c r="R57" s="138">
        <f t="shared" si="452"/>
        <v>2</v>
      </c>
      <c r="S57" s="138">
        <f t="shared" ref="S57:AB57" si="453">S58+S29</f>
        <v>2</v>
      </c>
      <c r="T57" s="138">
        <f t="shared" ref="T57" si="454">T58+T29</f>
        <v>2</v>
      </c>
      <c r="U57" s="138">
        <f t="shared" ref="U57" si="455">U58+U29</f>
        <v>2</v>
      </c>
      <c r="V57" s="138">
        <f t="shared" ref="V57" si="456">V58+V29</f>
        <v>2</v>
      </c>
      <c r="W57" s="138">
        <f t="shared" ref="W57" si="457">W58+W29</f>
        <v>2</v>
      </c>
      <c r="X57" s="138">
        <f t="shared" ref="X57" si="458">X58+X29</f>
        <v>2</v>
      </c>
      <c r="Y57" s="138">
        <f t="shared" ref="Y57" si="459">Y58+Y29</f>
        <v>1</v>
      </c>
      <c r="Z57" s="138">
        <f t="shared" ref="Z57" si="460">Z58+Z29</f>
        <v>1</v>
      </c>
      <c r="AA57" s="138">
        <f t="shared" ref="AA57" si="461">AA58+AA29</f>
        <v>1</v>
      </c>
      <c r="AB57" s="138">
        <f t="shared" si="453"/>
        <v>1</v>
      </c>
      <c r="AC57" s="138">
        <f t="shared" si="91"/>
        <v>1</v>
      </c>
      <c r="AD57" s="138">
        <f t="shared" ref="AD57" si="462">AD58+AD29</f>
        <v>1</v>
      </c>
      <c r="AE57" s="138">
        <f t="shared" si="93"/>
        <v>1</v>
      </c>
      <c r="AF57" s="138">
        <f t="shared" si="94"/>
        <v>1</v>
      </c>
      <c r="AG57" s="138">
        <f t="shared" si="119"/>
        <v>1</v>
      </c>
      <c r="AH57" s="138">
        <f t="shared" si="120"/>
        <v>1</v>
      </c>
      <c r="AI57" s="138">
        <f t="shared" si="121"/>
        <v>1</v>
      </c>
      <c r="AJ57" s="34">
        <f t="shared" si="146"/>
        <v>1</v>
      </c>
      <c r="AK57" s="34">
        <f t="shared" si="147"/>
        <v>1</v>
      </c>
      <c r="AL57" s="34">
        <f t="shared" si="172"/>
        <v>1</v>
      </c>
      <c r="AM57" s="32">
        <f t="shared" si="173"/>
        <v>1</v>
      </c>
      <c r="AN57" s="32">
        <f t="shared" si="174"/>
        <v>1</v>
      </c>
    </row>
    <row r="58" spans="1:49" ht="13.5" customHeight="1" x14ac:dyDescent="0.25">
      <c r="A58" s="36" t="s">
        <v>47</v>
      </c>
      <c r="B58" s="36">
        <f t="shared" ref="B58:M58" si="463">B30</f>
        <v>0</v>
      </c>
      <c r="C58" s="36">
        <f t="shared" ref="C58" si="464">C30</f>
        <v>0</v>
      </c>
      <c r="D58" s="36">
        <f t="shared" ref="D58" si="465">D30</f>
        <v>0</v>
      </c>
      <c r="E58" s="36">
        <f t="shared" ref="E58" si="466">E30</f>
        <v>0</v>
      </c>
      <c r="F58" s="36">
        <f t="shared" ref="F58" si="467">F30</f>
        <v>0</v>
      </c>
      <c r="G58" s="36">
        <f t="shared" ref="G58" si="468">G30</f>
        <v>0</v>
      </c>
      <c r="H58" s="36">
        <f t="shared" ref="H58" si="469">H30</f>
        <v>0</v>
      </c>
      <c r="I58" s="36">
        <f t="shared" ref="I58" si="470">I30</f>
        <v>0</v>
      </c>
      <c r="J58" s="36">
        <f t="shared" ref="J58" si="471">J30</f>
        <v>1</v>
      </c>
      <c r="K58" s="36">
        <f t="shared" ref="K58" si="472">K30</f>
        <v>1</v>
      </c>
      <c r="L58" s="36">
        <f t="shared" ref="L58" si="473">L30</f>
        <v>1</v>
      </c>
      <c r="M58" s="36">
        <f t="shared" si="463"/>
        <v>1</v>
      </c>
      <c r="N58" s="36">
        <f t="shared" ref="N58:P58" si="474">N30</f>
        <v>1</v>
      </c>
      <c r="O58" s="36">
        <f t="shared" ref="O58" si="475">O30</f>
        <v>1</v>
      </c>
      <c r="P58" s="36">
        <f t="shared" si="474"/>
        <v>1</v>
      </c>
      <c r="Q58" s="36">
        <f t="shared" ref="Q58:R58" si="476">Q30</f>
        <v>1</v>
      </c>
      <c r="R58" s="36">
        <f t="shared" si="476"/>
        <v>1</v>
      </c>
      <c r="S58" s="36">
        <f t="shared" ref="S58:X58" si="477">S30</f>
        <v>1</v>
      </c>
      <c r="T58" s="36">
        <f t="shared" si="477"/>
        <v>1</v>
      </c>
      <c r="U58" s="36">
        <f t="shared" si="477"/>
        <v>1</v>
      </c>
      <c r="V58" s="36">
        <f t="shared" si="477"/>
        <v>1</v>
      </c>
      <c r="W58" s="36">
        <f t="shared" si="477"/>
        <v>1</v>
      </c>
      <c r="X58" s="36">
        <f t="shared" si="477"/>
        <v>1</v>
      </c>
      <c r="Y58" s="36">
        <v>0</v>
      </c>
      <c r="Z58" s="36">
        <v>0</v>
      </c>
      <c r="AA58" s="36">
        <v>0</v>
      </c>
      <c r="AB58" s="36">
        <v>0</v>
      </c>
      <c r="AC58" s="36">
        <v>0</v>
      </c>
      <c r="AD58" s="36">
        <v>0</v>
      </c>
      <c r="AE58" s="36">
        <v>0</v>
      </c>
      <c r="AF58" s="36">
        <v>0</v>
      </c>
      <c r="AG58" s="36">
        <v>0</v>
      </c>
      <c r="AH58" s="36">
        <v>0</v>
      </c>
      <c r="AI58" s="36">
        <v>0</v>
      </c>
      <c r="AJ58" s="36">
        <v>0</v>
      </c>
      <c r="AK58" s="36">
        <v>0</v>
      </c>
      <c r="AL58" s="36">
        <v>0</v>
      </c>
      <c r="AM58" s="33">
        <v>0</v>
      </c>
      <c r="AN58" s="33">
        <v>1</v>
      </c>
    </row>
    <row r="59" spans="1:49" s="11" customFormat="1" ht="21.75" customHeight="1" x14ac:dyDescent="0.25">
      <c r="A59" s="243" t="s">
        <v>107</v>
      </c>
      <c r="B59" s="243"/>
      <c r="C59" s="243"/>
      <c r="D59" s="243"/>
      <c r="E59" s="243"/>
      <c r="F59" s="243"/>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3"/>
      <c r="AJ59" s="243"/>
      <c r="AK59" s="243"/>
      <c r="AL59" s="243"/>
      <c r="AM59" s="243"/>
      <c r="AN59" s="243"/>
      <c r="AO59" s="38"/>
      <c r="AP59" s="27"/>
      <c r="AQ59" s="27"/>
    </row>
    <row r="60" spans="1:49" s="11" customFormat="1" x14ac:dyDescent="0.25">
      <c r="A60" s="16" t="s">
        <v>69</v>
      </c>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E60" s="16"/>
      <c r="AG60" s="16"/>
      <c r="AH60" s="16"/>
      <c r="AJ60" s="16"/>
      <c r="AK60" s="17"/>
      <c r="AN60" s="27"/>
      <c r="AO60" s="27"/>
      <c r="AP60" s="27"/>
      <c r="AQ60" s="27"/>
    </row>
    <row r="61" spans="1:49" s="11" customFormat="1" x14ac:dyDescent="0.25">
      <c r="A61" s="25" t="s">
        <v>67</v>
      </c>
      <c r="B61" s="123" t="s">
        <v>24</v>
      </c>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123"/>
      <c r="AC61" s="25"/>
      <c r="AE61" s="123"/>
      <c r="AG61" s="25"/>
      <c r="AH61" s="25"/>
      <c r="AJ61" s="123"/>
      <c r="AK61" s="18"/>
      <c r="AN61" s="27"/>
      <c r="AO61" s="27"/>
      <c r="AP61" s="27"/>
      <c r="AQ61" s="27"/>
    </row>
    <row r="62" spans="1:49" s="11" customFormat="1" x14ac:dyDescent="0.25">
      <c r="A62" s="119" t="s">
        <v>77</v>
      </c>
      <c r="B62" s="119" t="s">
        <v>68</v>
      </c>
      <c r="C62" s="119"/>
      <c r="D62" s="119"/>
      <c r="E62" s="119"/>
      <c r="F62" s="119"/>
      <c r="G62" s="119"/>
      <c r="H62" s="119"/>
      <c r="I62" s="119"/>
      <c r="J62" s="119"/>
      <c r="K62" s="119"/>
      <c r="L62" s="119"/>
      <c r="M62" s="119"/>
      <c r="N62" s="119"/>
      <c r="O62" s="119"/>
      <c r="P62" s="119"/>
      <c r="Q62" s="119"/>
      <c r="R62" s="119"/>
      <c r="S62" s="119"/>
      <c r="T62" s="119"/>
      <c r="U62" s="119"/>
      <c r="V62" s="119"/>
      <c r="W62" s="119"/>
      <c r="X62" s="119"/>
      <c r="Y62" s="119"/>
      <c r="Z62" s="119"/>
      <c r="AA62" s="119"/>
      <c r="AB62" s="119"/>
      <c r="AC62" s="119"/>
      <c r="AE62" s="119"/>
      <c r="AG62" s="119"/>
      <c r="AH62" s="119"/>
      <c r="AJ62" s="106"/>
      <c r="AK62" s="18"/>
      <c r="AN62" s="27"/>
      <c r="AO62" s="27"/>
      <c r="AP62" s="27"/>
      <c r="AQ62" s="27"/>
    </row>
    <row r="63" spans="1:49" s="11" customFormat="1" x14ac:dyDescent="0.25">
      <c r="A63" s="134">
        <v>44022</v>
      </c>
      <c r="B63" s="166" t="s">
        <v>212</v>
      </c>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66"/>
      <c r="AC63" s="119"/>
      <c r="AE63" s="119"/>
      <c r="AG63" s="119"/>
      <c r="AH63" s="119"/>
      <c r="AJ63" s="106"/>
      <c r="AK63" s="18"/>
      <c r="AN63" s="27"/>
      <c r="AO63" s="27"/>
      <c r="AP63" s="27"/>
      <c r="AQ63" s="27"/>
    </row>
    <row r="64" spans="1:49" s="11" customFormat="1" x14ac:dyDescent="0.25">
      <c r="A64" s="134">
        <v>44021</v>
      </c>
      <c r="B64" s="166" t="s">
        <v>209</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66"/>
      <c r="AC64" s="119"/>
      <c r="AE64" s="119"/>
      <c r="AG64" s="119"/>
      <c r="AH64" s="119"/>
      <c r="AJ64" s="106"/>
      <c r="AK64" s="18"/>
      <c r="AN64" s="27"/>
      <c r="AO64" s="27"/>
      <c r="AP64" s="27"/>
      <c r="AQ64" s="27"/>
    </row>
    <row r="65" spans="1:43" s="11" customFormat="1" x14ac:dyDescent="0.25">
      <c r="A65" s="134">
        <v>44020</v>
      </c>
      <c r="B65" s="166" t="s">
        <v>203</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66"/>
      <c r="AC65" s="119"/>
      <c r="AE65" s="119"/>
      <c r="AG65" s="119"/>
      <c r="AH65" s="119"/>
      <c r="AJ65" s="106"/>
      <c r="AK65" s="18"/>
      <c r="AN65" s="27"/>
      <c r="AO65" s="27"/>
      <c r="AP65" s="27"/>
      <c r="AQ65" s="27"/>
    </row>
    <row r="66" spans="1:43" s="11" customFormat="1" x14ac:dyDescent="0.25">
      <c r="A66" s="134">
        <v>44018</v>
      </c>
      <c r="B66" s="166" t="s">
        <v>199</v>
      </c>
      <c r="C66" s="166"/>
      <c r="D66" s="166"/>
      <c r="E66" s="166"/>
      <c r="F66" s="166"/>
      <c r="G66" s="166"/>
      <c r="H66" s="166"/>
      <c r="I66" s="166"/>
      <c r="J66" s="166"/>
      <c r="K66" s="166"/>
      <c r="L66" s="166"/>
      <c r="M66" s="166"/>
      <c r="N66" s="166"/>
      <c r="O66" s="166"/>
      <c r="P66" s="166"/>
      <c r="Q66" s="166"/>
      <c r="R66" s="166"/>
      <c r="S66" s="166"/>
      <c r="T66" s="166"/>
      <c r="U66" s="166"/>
      <c r="V66" s="166"/>
      <c r="W66" s="166"/>
      <c r="X66" s="166"/>
      <c r="Y66" s="166"/>
      <c r="Z66" s="166"/>
      <c r="AA66" s="166"/>
      <c r="AB66" s="166"/>
      <c r="AC66" s="119"/>
      <c r="AE66" s="119"/>
      <c r="AG66" s="119"/>
      <c r="AH66" s="119"/>
      <c r="AJ66" s="106"/>
      <c r="AK66" s="18"/>
      <c r="AN66" s="27"/>
      <c r="AO66" s="27"/>
      <c r="AP66" s="27"/>
      <c r="AQ66" s="27"/>
    </row>
    <row r="67" spans="1:43" s="11" customFormat="1" x14ac:dyDescent="0.25">
      <c r="A67" s="134">
        <v>44014</v>
      </c>
      <c r="B67" s="166" t="s">
        <v>196</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66"/>
      <c r="AC67" s="119"/>
      <c r="AE67" s="119"/>
      <c r="AG67" s="119"/>
      <c r="AH67" s="119"/>
      <c r="AJ67" s="106"/>
      <c r="AK67" s="18"/>
      <c r="AN67" s="27"/>
      <c r="AO67" s="27"/>
      <c r="AP67" s="27"/>
      <c r="AQ67" s="27"/>
    </row>
    <row r="68" spans="1:43" s="11" customFormat="1" x14ac:dyDescent="0.25">
      <c r="A68" s="134">
        <v>44013</v>
      </c>
      <c r="B68" s="166" t="s">
        <v>195</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66"/>
      <c r="AC68" s="119"/>
      <c r="AE68" s="119"/>
      <c r="AG68" s="119"/>
      <c r="AH68" s="119"/>
      <c r="AJ68" s="106"/>
      <c r="AK68" s="18"/>
      <c r="AN68" s="27"/>
      <c r="AO68" s="27"/>
      <c r="AP68" s="27"/>
      <c r="AQ68" s="27"/>
    </row>
    <row r="69" spans="1:43" x14ac:dyDescent="0.25">
      <c r="A69" s="134">
        <v>44012</v>
      </c>
      <c r="B69" s="166" t="s">
        <v>189</v>
      </c>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66"/>
      <c r="AC69" s="119"/>
      <c r="AE69" s="119"/>
      <c r="AG69" s="119"/>
      <c r="AH69" s="119"/>
      <c r="AJ69" s="106"/>
      <c r="AK69" s="18"/>
    </row>
    <row r="70" spans="1:43" x14ac:dyDescent="0.25">
      <c r="A70" s="134">
        <v>44011</v>
      </c>
      <c r="B70" s="166" t="s">
        <v>186</v>
      </c>
      <c r="C70" s="166"/>
      <c r="D70" s="166"/>
      <c r="E70" s="166"/>
      <c r="F70" s="166"/>
      <c r="G70" s="166"/>
      <c r="H70" s="166"/>
      <c r="I70" s="166"/>
      <c r="J70" s="166"/>
      <c r="K70" s="166"/>
      <c r="L70" s="166"/>
      <c r="M70" s="166"/>
      <c r="N70" s="166"/>
      <c r="O70" s="166"/>
      <c r="P70" s="166"/>
      <c r="Q70" s="166"/>
      <c r="R70" s="166"/>
      <c r="S70" s="166"/>
      <c r="T70" s="166"/>
      <c r="U70" s="166"/>
      <c r="V70" s="166"/>
      <c r="W70" s="166"/>
      <c r="X70" s="166"/>
      <c r="Y70" s="166"/>
      <c r="Z70" s="166"/>
      <c r="AA70" s="166"/>
      <c r="AB70" s="166"/>
      <c r="AC70" s="119"/>
      <c r="AE70" s="119"/>
      <c r="AG70" s="119"/>
      <c r="AH70" s="119"/>
      <c r="AJ70" s="106"/>
      <c r="AK70" s="18"/>
    </row>
    <row r="71" spans="1:43" x14ac:dyDescent="0.25">
      <c r="A71" s="134">
        <v>44008</v>
      </c>
      <c r="B71" s="166" t="s">
        <v>184</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66"/>
      <c r="AC71" s="119"/>
      <c r="AE71" s="119"/>
      <c r="AG71" s="119"/>
      <c r="AH71" s="119"/>
      <c r="AJ71" s="106"/>
      <c r="AK71" s="18"/>
    </row>
    <row r="72" spans="1:43" x14ac:dyDescent="0.25">
      <c r="A72" s="134">
        <v>44007</v>
      </c>
      <c r="B72" s="166" t="s">
        <v>185</v>
      </c>
      <c r="C72" s="166"/>
      <c r="D72" s="166"/>
      <c r="E72" s="166"/>
      <c r="F72" s="166"/>
      <c r="G72" s="166"/>
      <c r="H72" s="166"/>
      <c r="I72" s="166"/>
      <c r="J72" s="166"/>
      <c r="K72" s="166"/>
      <c r="L72" s="166"/>
      <c r="M72" s="166"/>
      <c r="N72" s="166"/>
      <c r="O72" s="166"/>
      <c r="P72" s="166"/>
      <c r="Q72" s="166"/>
      <c r="R72" s="166"/>
      <c r="S72" s="166"/>
      <c r="T72" s="166"/>
      <c r="U72" s="166"/>
      <c r="V72" s="166"/>
      <c r="W72" s="166"/>
      <c r="X72" s="166"/>
      <c r="Y72" s="166"/>
      <c r="Z72" s="166"/>
      <c r="AA72" s="166"/>
      <c r="AB72" s="166"/>
      <c r="AC72" s="119"/>
      <c r="AE72" s="119"/>
      <c r="AG72" s="119"/>
      <c r="AH72" s="119"/>
      <c r="AJ72" s="106"/>
      <c r="AK72" s="18"/>
    </row>
    <row r="73" spans="1:43" x14ac:dyDescent="0.25">
      <c r="A73" s="134">
        <v>44006</v>
      </c>
      <c r="B73" s="166" t="s">
        <v>179</v>
      </c>
      <c r="C73" s="166"/>
      <c r="D73" s="166"/>
      <c r="E73" s="166"/>
      <c r="F73" s="166"/>
      <c r="G73" s="166"/>
      <c r="H73" s="166"/>
      <c r="I73" s="166"/>
      <c r="J73" s="166"/>
      <c r="K73" s="166"/>
      <c r="L73" s="166"/>
      <c r="M73" s="166"/>
      <c r="N73" s="166"/>
      <c r="O73" s="166"/>
      <c r="P73" s="166"/>
      <c r="Q73" s="166"/>
      <c r="R73" s="166"/>
      <c r="S73" s="166"/>
      <c r="T73" s="166"/>
      <c r="U73" s="166"/>
      <c r="V73" s="166"/>
      <c r="W73" s="166"/>
      <c r="X73" s="166"/>
      <c r="Y73" s="166"/>
      <c r="Z73" s="166"/>
      <c r="AA73" s="166"/>
      <c r="AB73" s="166"/>
      <c r="AC73" s="119"/>
      <c r="AE73" s="119"/>
      <c r="AG73" s="119"/>
      <c r="AH73" s="119"/>
      <c r="AJ73" s="106"/>
      <c r="AK73" s="18"/>
    </row>
    <row r="74" spans="1:43" x14ac:dyDescent="0.25">
      <c r="A74" s="134">
        <v>44005</v>
      </c>
      <c r="B74" s="166" t="s">
        <v>174</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66"/>
      <c r="AC74" s="119"/>
      <c r="AE74" s="119"/>
      <c r="AG74" s="119"/>
      <c r="AH74" s="119"/>
      <c r="AJ74" s="106"/>
      <c r="AK74" s="18"/>
    </row>
    <row r="75" spans="1:43" x14ac:dyDescent="0.25">
      <c r="A75" s="134">
        <v>44004</v>
      </c>
      <c r="B75" s="166" t="s">
        <v>170</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66"/>
      <c r="AC75" s="119"/>
      <c r="AE75" s="119"/>
      <c r="AG75" s="119"/>
      <c r="AH75" s="119"/>
      <c r="AJ75" s="106"/>
      <c r="AK75" s="18"/>
    </row>
    <row r="76" spans="1:43" x14ac:dyDescent="0.25">
      <c r="A76" s="134">
        <v>44001</v>
      </c>
      <c r="B76" s="166" t="s">
        <v>169</v>
      </c>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66"/>
      <c r="AB76" s="166"/>
      <c r="AC76" s="119"/>
      <c r="AE76" s="119"/>
      <c r="AG76" s="119"/>
      <c r="AH76" s="119"/>
      <c r="AJ76" s="106"/>
      <c r="AK76" s="18"/>
    </row>
    <row r="77" spans="1:43" x14ac:dyDescent="0.25">
      <c r="A77" s="134">
        <v>44000</v>
      </c>
      <c r="B77" s="166" t="s">
        <v>165</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66"/>
      <c r="AC77" s="119"/>
      <c r="AE77" s="119"/>
      <c r="AG77" s="119"/>
      <c r="AH77" s="119"/>
      <c r="AJ77" s="106"/>
      <c r="AK77" s="18"/>
    </row>
    <row r="78" spans="1:43" x14ac:dyDescent="0.25">
      <c r="A78" s="134">
        <v>43999</v>
      </c>
      <c r="B78" s="166" t="s">
        <v>163</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66"/>
      <c r="AC78" s="119"/>
      <c r="AE78" s="119"/>
      <c r="AG78" s="119"/>
      <c r="AH78" s="119"/>
      <c r="AJ78" s="106"/>
      <c r="AK78" s="18"/>
    </row>
    <row r="79" spans="1:43" x14ac:dyDescent="0.25">
      <c r="A79" s="134">
        <v>43998</v>
      </c>
      <c r="B79" s="166" t="s">
        <v>161</v>
      </c>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66"/>
      <c r="AB79" s="166"/>
      <c r="AC79" s="119"/>
      <c r="AE79" s="119"/>
      <c r="AG79" s="119"/>
      <c r="AH79" s="119"/>
      <c r="AJ79" s="106"/>
      <c r="AK79" s="18"/>
    </row>
    <row r="80" spans="1:43" x14ac:dyDescent="0.25">
      <c r="A80" s="134">
        <v>43997</v>
      </c>
      <c r="B80" s="166" t="s">
        <v>157</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66"/>
      <c r="AC80" s="119"/>
      <c r="AE80" s="119"/>
      <c r="AG80" s="119"/>
      <c r="AH80" s="119"/>
      <c r="AJ80" s="106"/>
      <c r="AK80" s="18"/>
    </row>
    <row r="81" spans="1:37" x14ac:dyDescent="0.25">
      <c r="A81" s="134">
        <v>43994</v>
      </c>
      <c r="B81" s="166" t="s">
        <v>156</v>
      </c>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66"/>
      <c r="AC81" s="119"/>
      <c r="AE81" s="119"/>
      <c r="AG81" s="119"/>
      <c r="AH81" s="119"/>
      <c r="AJ81" s="106"/>
      <c r="AK81" s="18"/>
    </row>
    <row r="82" spans="1:37" x14ac:dyDescent="0.25">
      <c r="A82" s="134">
        <v>43993</v>
      </c>
      <c r="B82" s="166" t="s">
        <v>152</v>
      </c>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66"/>
      <c r="AC82" s="119"/>
      <c r="AE82" s="119"/>
      <c r="AG82" s="119"/>
      <c r="AH82" s="119"/>
      <c r="AJ82" s="106"/>
      <c r="AK82" s="18"/>
    </row>
    <row r="83" spans="1:37" x14ac:dyDescent="0.25">
      <c r="A83" s="134">
        <v>43992</v>
      </c>
      <c r="B83" s="166" t="s">
        <v>150</v>
      </c>
      <c r="C83" s="166"/>
      <c r="D83" s="166"/>
      <c r="E83" s="166"/>
      <c r="F83" s="166"/>
      <c r="G83" s="166"/>
      <c r="H83" s="166"/>
      <c r="I83" s="166"/>
      <c r="J83" s="166"/>
      <c r="K83" s="166"/>
      <c r="L83" s="166"/>
      <c r="M83" s="166"/>
      <c r="N83" s="166"/>
      <c r="O83" s="166"/>
      <c r="P83" s="166"/>
      <c r="Q83" s="166"/>
      <c r="R83" s="166"/>
      <c r="S83" s="166"/>
      <c r="T83" s="166"/>
      <c r="U83" s="166"/>
      <c r="V83" s="166"/>
      <c r="W83" s="166"/>
      <c r="X83" s="166"/>
      <c r="Y83" s="166"/>
      <c r="Z83" s="166"/>
      <c r="AA83" s="166"/>
      <c r="AB83" s="166"/>
      <c r="AC83" s="119"/>
      <c r="AE83" s="119"/>
      <c r="AG83" s="119"/>
      <c r="AH83" s="119"/>
      <c r="AJ83" s="106"/>
      <c r="AK83" s="18"/>
    </row>
    <row r="84" spans="1:37" x14ac:dyDescent="0.25">
      <c r="A84" s="134">
        <v>43991</v>
      </c>
      <c r="B84" s="166" t="s">
        <v>147</v>
      </c>
      <c r="C84" s="166"/>
      <c r="D84" s="166"/>
      <c r="E84" s="166"/>
      <c r="F84" s="166"/>
      <c r="G84" s="166"/>
      <c r="H84" s="166"/>
      <c r="I84" s="166"/>
      <c r="J84" s="166"/>
      <c r="K84" s="166"/>
      <c r="L84" s="166"/>
      <c r="M84" s="166"/>
      <c r="N84" s="166"/>
      <c r="O84" s="166"/>
      <c r="P84" s="166"/>
      <c r="Q84" s="166"/>
      <c r="R84" s="166"/>
      <c r="S84" s="166"/>
      <c r="T84" s="166"/>
      <c r="U84" s="166"/>
      <c r="V84" s="166"/>
      <c r="W84" s="166"/>
      <c r="X84" s="166"/>
      <c r="Y84" s="166"/>
      <c r="Z84" s="166"/>
      <c r="AA84" s="166"/>
      <c r="AB84" s="166"/>
      <c r="AC84" s="119"/>
      <c r="AE84" s="119"/>
      <c r="AG84" s="119"/>
      <c r="AH84" s="119"/>
      <c r="AJ84" s="106"/>
      <c r="AK84" s="18"/>
    </row>
    <row r="85" spans="1:37" x14ac:dyDescent="0.25">
      <c r="A85" s="134">
        <v>43990</v>
      </c>
      <c r="B85" s="166" t="s">
        <v>146</v>
      </c>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66"/>
      <c r="AC85" s="119"/>
      <c r="AE85" s="119"/>
      <c r="AG85" s="119"/>
      <c r="AH85" s="119"/>
      <c r="AJ85" s="106"/>
      <c r="AK85" s="18"/>
    </row>
    <row r="86" spans="1:37" x14ac:dyDescent="0.25">
      <c r="A86" s="134">
        <v>43987</v>
      </c>
      <c r="B86" s="166" t="s">
        <v>142</v>
      </c>
      <c r="C86" s="166"/>
      <c r="D86" s="166"/>
      <c r="E86" s="166"/>
      <c r="F86" s="166"/>
      <c r="G86" s="166"/>
      <c r="H86" s="166"/>
      <c r="I86" s="166"/>
      <c r="J86" s="166"/>
      <c r="K86" s="166"/>
      <c r="L86" s="166"/>
      <c r="M86" s="166"/>
      <c r="N86" s="166"/>
      <c r="O86" s="166"/>
      <c r="P86" s="166"/>
      <c r="Q86" s="166"/>
      <c r="R86" s="166"/>
      <c r="S86" s="166"/>
      <c r="T86" s="166"/>
      <c r="U86" s="166"/>
      <c r="V86" s="166"/>
      <c r="W86" s="166"/>
      <c r="X86" s="166"/>
      <c r="Y86" s="166"/>
      <c r="Z86" s="166"/>
      <c r="AA86" s="166"/>
      <c r="AB86" s="166"/>
      <c r="AC86" s="119"/>
      <c r="AE86" s="119"/>
      <c r="AG86" s="119"/>
      <c r="AH86" s="119"/>
      <c r="AJ86" s="106"/>
      <c r="AK86" s="18"/>
    </row>
    <row r="87" spans="1:37" x14ac:dyDescent="0.25">
      <c r="A87" s="134">
        <v>43985</v>
      </c>
      <c r="B87" s="166" t="s">
        <v>140</v>
      </c>
      <c r="C87" s="166"/>
      <c r="D87" s="166"/>
      <c r="E87" s="166"/>
      <c r="F87" s="166"/>
      <c r="G87" s="166"/>
      <c r="H87" s="166"/>
      <c r="I87" s="166"/>
      <c r="J87" s="166"/>
      <c r="K87" s="166"/>
      <c r="L87" s="166"/>
      <c r="M87" s="166"/>
      <c r="N87" s="166"/>
      <c r="O87" s="166"/>
      <c r="P87" s="166"/>
      <c r="Q87" s="166"/>
      <c r="R87" s="166"/>
      <c r="S87" s="166"/>
      <c r="T87" s="166"/>
      <c r="U87" s="166"/>
      <c r="V87" s="166"/>
      <c r="W87" s="166"/>
      <c r="X87" s="166"/>
      <c r="Y87" s="166"/>
      <c r="Z87" s="166"/>
      <c r="AA87" s="166"/>
      <c r="AB87" s="166"/>
      <c r="AC87" s="119"/>
      <c r="AE87" s="119"/>
      <c r="AG87" s="119"/>
      <c r="AH87" s="119"/>
      <c r="AJ87" s="106"/>
      <c r="AK87" s="18"/>
    </row>
    <row r="88" spans="1:37" x14ac:dyDescent="0.25">
      <c r="A88" s="134">
        <v>43984</v>
      </c>
      <c r="B88" s="166" t="s">
        <v>139</v>
      </c>
      <c r="C88" s="166"/>
      <c r="D88" s="166"/>
      <c r="E88" s="166"/>
      <c r="F88" s="166"/>
      <c r="G88" s="166"/>
      <c r="H88" s="166"/>
      <c r="I88" s="166"/>
      <c r="J88" s="166"/>
      <c r="K88" s="166"/>
      <c r="L88" s="166"/>
      <c r="M88" s="166"/>
      <c r="N88" s="166"/>
      <c r="O88" s="166"/>
      <c r="P88" s="166"/>
      <c r="Q88" s="166"/>
      <c r="R88" s="166"/>
      <c r="S88" s="166"/>
      <c r="T88" s="166"/>
      <c r="U88" s="166"/>
      <c r="V88" s="166"/>
      <c r="W88" s="166"/>
      <c r="X88" s="166"/>
      <c r="Y88" s="166"/>
      <c r="Z88" s="166"/>
      <c r="AA88" s="166"/>
      <c r="AB88" s="166"/>
      <c r="AC88" s="119"/>
      <c r="AE88" s="119"/>
      <c r="AG88" s="119"/>
      <c r="AH88" s="119"/>
      <c r="AJ88" s="106"/>
      <c r="AK88" s="18"/>
    </row>
    <row r="89" spans="1:37" x14ac:dyDescent="0.25">
      <c r="A89" s="134">
        <v>43983</v>
      </c>
      <c r="B89" s="166" t="s">
        <v>138</v>
      </c>
      <c r="C89" s="166"/>
      <c r="D89" s="166"/>
      <c r="E89" s="166"/>
      <c r="F89" s="166"/>
      <c r="G89" s="166"/>
      <c r="H89" s="166"/>
      <c r="I89" s="166"/>
      <c r="J89" s="166"/>
      <c r="K89" s="166"/>
      <c r="L89" s="166"/>
      <c r="M89" s="166"/>
      <c r="N89" s="166"/>
      <c r="O89" s="166"/>
      <c r="P89" s="166"/>
      <c r="Q89" s="166"/>
      <c r="R89" s="166"/>
      <c r="S89" s="166"/>
      <c r="T89" s="166"/>
      <c r="U89" s="166"/>
      <c r="V89" s="166"/>
      <c r="W89" s="166"/>
      <c r="X89" s="166"/>
      <c r="Y89" s="166"/>
      <c r="Z89" s="166"/>
      <c r="AA89" s="166"/>
      <c r="AB89" s="166"/>
      <c r="AC89" s="119"/>
      <c r="AE89" s="119"/>
      <c r="AG89" s="119"/>
      <c r="AH89" s="119"/>
      <c r="AJ89" s="106"/>
      <c r="AK89" s="18"/>
    </row>
    <row r="90" spans="1:37" x14ac:dyDescent="0.25">
      <c r="A90" s="134">
        <v>43980</v>
      </c>
      <c r="B90" s="166" t="s">
        <v>129</v>
      </c>
      <c r="C90" s="166"/>
      <c r="D90" s="166"/>
      <c r="E90" s="166"/>
      <c r="F90" s="166"/>
      <c r="G90" s="166"/>
      <c r="H90" s="166"/>
      <c r="I90" s="166"/>
      <c r="J90" s="166"/>
      <c r="K90" s="166"/>
      <c r="L90" s="166"/>
      <c r="M90" s="166"/>
      <c r="N90" s="166"/>
      <c r="O90" s="166"/>
      <c r="P90" s="166"/>
      <c r="Q90" s="166"/>
      <c r="R90" s="166"/>
      <c r="S90" s="166"/>
      <c r="T90" s="166"/>
      <c r="U90" s="166"/>
      <c r="V90" s="166"/>
      <c r="W90" s="166"/>
      <c r="X90" s="166"/>
      <c r="Y90" s="166"/>
      <c r="Z90" s="166"/>
      <c r="AA90" s="166"/>
      <c r="AB90" s="166"/>
      <c r="AC90" s="134"/>
      <c r="AE90" s="166"/>
      <c r="AG90" s="119"/>
      <c r="AH90" s="119"/>
      <c r="AJ90" s="106"/>
      <c r="AK90" s="18"/>
    </row>
    <row r="91" spans="1:37" x14ac:dyDescent="0.25">
      <c r="A91" s="134">
        <v>43979</v>
      </c>
      <c r="B91" s="166" t="s">
        <v>125</v>
      </c>
      <c r="C91" s="166"/>
      <c r="D91" s="166"/>
      <c r="E91" s="166"/>
      <c r="F91" s="166"/>
      <c r="G91" s="166"/>
      <c r="H91" s="166"/>
      <c r="I91" s="166"/>
      <c r="J91" s="166"/>
      <c r="K91" s="166"/>
      <c r="L91" s="166"/>
      <c r="M91" s="166"/>
      <c r="N91" s="166"/>
      <c r="O91" s="166"/>
      <c r="P91" s="166"/>
      <c r="Q91" s="166"/>
      <c r="R91" s="166"/>
      <c r="S91" s="166"/>
      <c r="T91" s="166"/>
      <c r="U91" s="166"/>
      <c r="V91" s="166"/>
      <c r="W91" s="166"/>
      <c r="X91" s="166"/>
      <c r="Y91" s="166"/>
      <c r="Z91" s="166"/>
      <c r="AA91" s="166"/>
      <c r="AB91" s="166"/>
      <c r="AC91" s="134"/>
      <c r="AE91" s="166"/>
      <c r="AG91" s="119"/>
      <c r="AH91" s="119"/>
      <c r="AJ91" s="106"/>
      <c r="AK91" s="18"/>
    </row>
    <row r="92" spans="1:37" x14ac:dyDescent="0.25">
      <c r="A92" s="134">
        <v>43978</v>
      </c>
      <c r="B92" s="166" t="s">
        <v>120</v>
      </c>
      <c r="C92" s="166"/>
      <c r="D92" s="166"/>
      <c r="E92" s="166"/>
      <c r="F92" s="166"/>
      <c r="G92" s="166"/>
      <c r="H92" s="166"/>
      <c r="I92" s="166"/>
      <c r="J92" s="166"/>
      <c r="K92" s="166"/>
      <c r="L92" s="166"/>
      <c r="M92" s="166"/>
      <c r="N92" s="166"/>
      <c r="O92" s="166"/>
      <c r="P92" s="166"/>
      <c r="Q92" s="166"/>
      <c r="R92" s="166"/>
      <c r="S92" s="166"/>
      <c r="T92" s="166"/>
      <c r="U92" s="166"/>
      <c r="V92" s="166"/>
      <c r="W92" s="166"/>
      <c r="X92" s="166"/>
      <c r="Y92" s="166"/>
      <c r="Z92" s="166"/>
      <c r="AA92" s="166"/>
      <c r="AB92" s="166"/>
      <c r="AC92" s="134"/>
      <c r="AE92" s="166"/>
      <c r="AG92" s="119"/>
      <c r="AH92" s="119"/>
      <c r="AJ92" s="106"/>
      <c r="AK92" s="18"/>
    </row>
    <row r="93" spans="1:37" x14ac:dyDescent="0.25">
      <c r="A93" s="134">
        <v>43977</v>
      </c>
      <c r="B93" s="166" t="s">
        <v>119</v>
      </c>
      <c r="C93" s="166"/>
      <c r="D93" s="166"/>
      <c r="E93" s="166"/>
      <c r="F93" s="166"/>
      <c r="G93" s="166"/>
      <c r="H93" s="166"/>
      <c r="I93" s="166"/>
      <c r="J93" s="166"/>
      <c r="K93" s="166"/>
      <c r="L93" s="166"/>
      <c r="M93" s="166"/>
      <c r="N93" s="166"/>
      <c r="O93" s="166"/>
      <c r="P93" s="166"/>
      <c r="Q93" s="166"/>
      <c r="R93" s="166"/>
      <c r="S93" s="166"/>
      <c r="T93" s="166"/>
      <c r="U93" s="166"/>
      <c r="V93" s="166"/>
      <c r="W93" s="166"/>
      <c r="X93" s="166"/>
      <c r="Y93" s="166"/>
      <c r="Z93" s="166"/>
      <c r="AA93" s="166"/>
      <c r="AB93" s="166"/>
      <c r="AC93" s="134"/>
      <c r="AE93" s="166"/>
      <c r="AG93" s="165"/>
      <c r="AH93" s="165"/>
      <c r="AJ93" s="106"/>
      <c r="AK93" s="18"/>
    </row>
    <row r="94" spans="1:37" x14ac:dyDescent="0.25">
      <c r="A94" s="134">
        <v>43973</v>
      </c>
      <c r="B94" s="122" t="s">
        <v>114</v>
      </c>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34"/>
      <c r="AE94" s="122"/>
      <c r="AG94" s="134"/>
      <c r="AH94" s="119"/>
      <c r="AJ94" s="106"/>
      <c r="AK94" s="18"/>
    </row>
    <row r="95" spans="1:37" x14ac:dyDescent="0.25">
      <c r="A95" s="134">
        <v>43971</v>
      </c>
      <c r="B95" s="122" t="s">
        <v>109</v>
      </c>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34"/>
      <c r="AE95" s="122"/>
      <c r="AG95" s="134"/>
      <c r="AH95" s="119"/>
      <c r="AJ95" s="106"/>
      <c r="AK95" s="18"/>
    </row>
    <row r="96" spans="1:37" x14ac:dyDescent="0.25">
      <c r="A96" s="134">
        <v>43969</v>
      </c>
      <c r="B96" s="122" t="s">
        <v>97</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2"/>
      <c r="AC96" s="134"/>
      <c r="AE96" s="122"/>
      <c r="AG96" s="134"/>
      <c r="AH96" s="119"/>
      <c r="AJ96" s="106"/>
      <c r="AK96" s="18"/>
    </row>
    <row r="97" spans="1:36" x14ac:dyDescent="0.25">
      <c r="A97" s="120">
        <v>43966</v>
      </c>
      <c r="B97" s="122" t="s">
        <v>98</v>
      </c>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2"/>
      <c r="AC97" s="120"/>
      <c r="AE97" s="122"/>
      <c r="AG97" s="120"/>
      <c r="AH97" s="120"/>
      <c r="AJ97" s="106"/>
    </row>
    <row r="98" spans="1:36" x14ac:dyDescent="0.25">
      <c r="A98" s="120">
        <v>43965</v>
      </c>
      <c r="B98" s="122" t="s">
        <v>99</v>
      </c>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2"/>
      <c r="AC98" s="120"/>
      <c r="AE98" s="122"/>
      <c r="AG98" s="120"/>
      <c r="AH98" s="120"/>
      <c r="AJ98" s="106"/>
    </row>
    <row r="99" spans="1:36" x14ac:dyDescent="0.25">
      <c r="A99" s="120">
        <v>43959</v>
      </c>
      <c r="B99" s="122" t="s">
        <v>137</v>
      </c>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2"/>
      <c r="AC99" s="120"/>
      <c r="AE99" s="122"/>
      <c r="AG99" s="120"/>
      <c r="AH99" s="120"/>
    </row>
    <row r="100" spans="1:36" x14ac:dyDescent="0.25">
      <c r="A100" s="120">
        <v>43957</v>
      </c>
      <c r="B100" s="122" t="s">
        <v>136</v>
      </c>
      <c r="C100" s="122"/>
      <c r="D100" s="122"/>
      <c r="E100" s="122"/>
      <c r="F100" s="122"/>
      <c r="G100" s="122"/>
      <c r="H100" s="122"/>
      <c r="I100" s="122"/>
      <c r="J100" s="122"/>
      <c r="K100" s="122"/>
      <c r="L100" s="122"/>
      <c r="M100" s="122"/>
      <c r="N100" s="122"/>
      <c r="O100" s="122"/>
      <c r="P100" s="122"/>
      <c r="Q100" s="122"/>
      <c r="R100" s="122"/>
      <c r="S100" s="122"/>
      <c r="T100" s="122"/>
      <c r="U100" s="122"/>
      <c r="V100" s="122"/>
      <c r="W100" s="122"/>
      <c r="X100" s="122"/>
      <c r="Y100" s="122"/>
      <c r="Z100" s="122"/>
      <c r="AA100" s="122"/>
      <c r="AB100" s="122"/>
      <c r="AC100" s="120"/>
      <c r="AE100" s="122"/>
      <c r="AG100" s="120"/>
      <c r="AH100" s="120"/>
    </row>
    <row r="101" spans="1:36" x14ac:dyDescent="0.25">
      <c r="A101" s="120">
        <v>43951</v>
      </c>
      <c r="B101" s="118" t="s">
        <v>78</v>
      </c>
      <c r="C101" s="118"/>
      <c r="D101" s="118"/>
      <c r="E101" s="118"/>
      <c r="F101" s="118"/>
      <c r="G101" s="118"/>
      <c r="H101" s="118"/>
      <c r="I101" s="118"/>
      <c r="J101" s="118"/>
      <c r="K101" s="118"/>
      <c r="L101" s="118"/>
      <c r="M101" s="118"/>
      <c r="N101" s="118"/>
      <c r="O101" s="118"/>
      <c r="P101" s="118"/>
      <c r="Q101" s="118"/>
      <c r="R101" s="118"/>
      <c r="S101" s="118"/>
      <c r="T101" s="118"/>
      <c r="U101" s="118"/>
      <c r="V101" s="118"/>
      <c r="W101" s="118"/>
      <c r="X101" s="118"/>
      <c r="Y101" s="118"/>
      <c r="Z101" s="118"/>
      <c r="AA101" s="118"/>
      <c r="AB101" s="118"/>
      <c r="AC101" s="120"/>
      <c r="AE101" s="118"/>
      <c r="AG101" s="120"/>
      <c r="AH101" s="120"/>
    </row>
  </sheetData>
  <mergeCells count="5">
    <mergeCell ref="A34:A35"/>
    <mergeCell ref="A59:AN59"/>
    <mergeCell ref="A6:A7"/>
    <mergeCell ref="B34:AM34"/>
    <mergeCell ref="B6:AN6"/>
  </mergeCells>
  <hyperlinks>
    <hyperlink ref="B61" r:id="rId1"/>
  </hyperlinks>
  <pageMargins left="0.7" right="0.7" top="0.75" bottom="0.75" header="0.3" footer="0.3"/>
  <pageSetup orientation="portrait" r:id="rId2"/>
  <ignoredErrors>
    <ignoredError sqref="AF14:AF15 AE14:AE15" numberStoredAsText="1"/>
  </ignoredErrors>
  <legacyDrawing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2020-07-11T07:36:29Z</dcterms:modified>
</cp:coreProperties>
</file>