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5\635_Bouchet-Valat_Toulemon\complément\"/>
    </mc:Choice>
  </mc:AlternateContent>
  <xr:revisionPtr revIDLastSave="0" documentId="13_ncr:1_{C4964586-9D0B-4CB6-A0F0-EAC36A9999CC}" xr6:coauthVersionLast="47" xr6:coauthVersionMax="47" xr10:uidLastSave="{00000000-0000-0000-0000-000000000000}"/>
  <bookViews>
    <workbookView xWindow="-110" yWindow="-110" windowWidth="19420" windowHeight="10420" tabRatio="836" activeTab="4" xr2:uid="{00000000-000D-0000-FFFF-FFFF00000000}"/>
  </bookViews>
  <sheets>
    <sheet name="Chiffres Figure 1" sheetId="2" r:id="rId1"/>
    <sheet name="Chiffres Figure 2" sheetId="4" r:id="rId2"/>
    <sheet name="Chiffres Figure 3" sheetId="10" r:id="rId3"/>
    <sheet name="Chiffres Figure 4" sheetId="6" r:id="rId4"/>
    <sheet name="Chiffres Figure 5" sheetId="8" r:id="rId5"/>
  </sheets>
  <externalReferences>
    <externalReference r:id="rId6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6" l="1"/>
  <c r="O21" i="6" s="1"/>
  <c r="N25" i="6"/>
  <c r="N23" i="6" s="1"/>
  <c r="M25" i="6"/>
  <c r="L25" i="6"/>
  <c r="L23" i="6" s="1"/>
  <c r="K25" i="6"/>
  <c r="K22" i="6" s="1"/>
  <c r="J25" i="6"/>
  <c r="J21" i="6" s="1"/>
  <c r="M23" i="6"/>
  <c r="M22" i="6"/>
  <c r="M21" i="6"/>
  <c r="M20" i="6"/>
  <c r="M19" i="6"/>
  <c r="O15" i="6"/>
  <c r="O12" i="6" s="1"/>
  <c r="N15" i="6"/>
  <c r="N11" i="6" s="1"/>
  <c r="M15" i="6"/>
  <c r="M11" i="6" s="1"/>
  <c r="L15" i="6"/>
  <c r="L10" i="6" s="1"/>
  <c r="K15" i="6"/>
  <c r="K11" i="6" s="1"/>
  <c r="J15" i="6"/>
  <c r="J12" i="6" s="1"/>
  <c r="J20" i="6" l="1"/>
  <c r="M9" i="6"/>
  <c r="N9" i="6"/>
  <c r="L19" i="6"/>
  <c r="M10" i="6"/>
  <c r="L20" i="6"/>
  <c r="N10" i="6"/>
  <c r="O22" i="6"/>
  <c r="O10" i="6"/>
  <c r="N20" i="6"/>
  <c r="N12" i="6"/>
  <c r="K9" i="6"/>
  <c r="J19" i="6"/>
  <c r="N21" i="6"/>
  <c r="N22" i="6"/>
  <c r="K12" i="6"/>
  <c r="L13" i="6"/>
  <c r="M13" i="6"/>
  <c r="J22" i="6"/>
  <c r="O20" i="6"/>
  <c r="O23" i="6"/>
  <c r="L9" i="6"/>
  <c r="L11" i="6"/>
  <c r="O19" i="6"/>
  <c r="K20" i="6"/>
  <c r="L12" i="6"/>
  <c r="K10" i="6"/>
  <c r="K13" i="6"/>
  <c r="J10" i="6"/>
  <c r="J11" i="6"/>
  <c r="N13" i="6"/>
  <c r="J23" i="6"/>
  <c r="J9" i="6"/>
  <c r="J13" i="6"/>
  <c r="N19" i="6"/>
  <c r="L22" i="6"/>
  <c r="O11" i="6"/>
  <c r="K21" i="6"/>
  <c r="L21" i="6"/>
  <c r="O9" i="6"/>
  <c r="M12" i="6"/>
  <c r="O13" i="6"/>
  <c r="K19" i="6"/>
  <c r="K23" i="6"/>
</calcChain>
</file>

<file path=xl/sharedStrings.xml><?xml version="1.0" encoding="utf-8"?>
<sst xmlns="http://schemas.openxmlformats.org/spreadsheetml/2006/main" count="157" uniqueCount="61">
  <si>
    <t>Hypothèse basse</t>
  </si>
  <si>
    <t>Hypothèse haute</t>
  </si>
  <si>
    <t>Descendance finale</t>
  </si>
  <si>
    <t>Nombre d'enfants souhaités</t>
  </si>
  <si>
    <t>Nombre idéal d'enfants</t>
  </si>
  <si>
    <t>40-44</t>
  </si>
  <si>
    <t>4+</t>
  </si>
  <si>
    <t>Nombre total d'enfants souhaités</t>
  </si>
  <si>
    <t>Nombre moyen d’enfants selon la catégorie</t>
  </si>
  <si>
    <t>Femmes</t>
  </si>
  <si>
    <t>18-24</t>
  </si>
  <si>
    <t>25-29</t>
  </si>
  <si>
    <t>30-34</t>
  </si>
  <si>
    <t>35-39</t>
  </si>
  <si>
    <t>45-49</t>
  </si>
  <si>
    <t>Non, certainement pas</t>
  </si>
  <si>
    <t>Non, probablement pas</t>
  </si>
  <si>
    <t>Oui, probablement</t>
  </si>
  <si>
    <t>Oui, certainement</t>
  </si>
  <si>
    <t>A déjà des enfants</t>
  </si>
  <si>
    <t>Hommes</t>
  </si>
  <si>
    <t>Parmi les personnes sans enfant :</t>
  </si>
  <si>
    <t>Intention d’avoir un enfant (de plus)</t>
  </si>
  <si>
    <t>Très inquiétant</t>
  </si>
  <si>
    <t>Moins inquiétant</t>
  </si>
  <si>
    <t>La crise économique</t>
  </si>
  <si>
    <t>L’affaiblissement de la démocratie</t>
  </si>
  <si>
    <t>Le changement climatique</t>
  </si>
  <si>
    <t>Les perspectives pour les générations futures</t>
  </si>
  <si>
    <t>Nombre total d’enfants souhaités</t>
  </si>
  <si>
    <t>Incertain·e, hésite</t>
  </si>
  <si>
    <r>
      <rPr>
        <b/>
        <sz val="12"/>
        <color theme="1"/>
        <rFont val="Calibri"/>
        <family val="2"/>
        <scheme val="minor"/>
      </rPr>
      <t>Figure 1.</t>
    </r>
    <r>
      <rPr>
        <sz val="12"/>
        <color theme="1"/>
        <rFont val="Calibri"/>
        <family val="2"/>
        <scheme val="minor"/>
      </rPr>
      <t xml:space="preserve"> Nombre idéal d’enfants, nombre d’enfants souhaités selon l’âge et l’année, et descendance finale selon l’année de naissance des femmes</t>
    </r>
  </si>
  <si>
    <t>Champ : Femmes de 18-45 ans (1998) ou 18-49 ans (2005 et 2024) résidant en France hexagonale.</t>
  </si>
  <si>
    <t>Source : Ined, enquête Intentions de fécondité (1998) ; enquêtes Erfi 1 (2005) et 2 (2024). Projections : Insee [3] et calcul des auteurs (voir annexe en ligne).</t>
  </si>
  <si>
    <t>Année de naissance</t>
  </si>
  <si>
    <t>Age</t>
  </si>
  <si>
    <t>Observée/hypothèse centrale</t>
  </si>
  <si>
    <t>en 2024</t>
  </si>
  <si>
    <t>en 2005</t>
  </si>
  <si>
    <t>en 1998</t>
  </si>
  <si>
    <t>40-45</t>
  </si>
  <si>
    <r>
      <rPr>
        <b/>
        <sz val="12"/>
        <color theme="1"/>
        <rFont val="Calibri"/>
        <family val="2"/>
        <scheme val="minor"/>
      </rPr>
      <t xml:space="preserve">Figure 2. </t>
    </r>
    <r>
      <rPr>
        <sz val="12"/>
        <color theme="1"/>
        <rFont val="Calibri"/>
        <family val="2"/>
        <scheme val="minor"/>
      </rPr>
      <t>Évolution du nombre idéal d’enfants et du nombre d’enfants souhaités</t>
    </r>
  </si>
  <si>
    <t>Champ : Femmes et hommes de 18-45 ans (1998) ou 18-49 ans (2005 et 2024) résidant en France hexagonale.</t>
  </si>
  <si>
    <t>Source : Ined, enquête Intentions de fécondité (1998) ; enquêtes Erfi 1 (2005) et 2 (2024).</t>
  </si>
  <si>
    <r>
      <rPr>
        <b/>
        <sz val="12"/>
        <color theme="1"/>
        <rFont val="Calibri"/>
        <family val="2"/>
        <scheme val="minor"/>
      </rPr>
      <t xml:space="preserve">Figure 3. </t>
    </r>
    <r>
      <rPr>
        <sz val="12"/>
        <color theme="1"/>
        <rFont val="Calibri"/>
        <family val="2"/>
        <scheme val="minor"/>
      </rPr>
      <t>Nombre d’enfants souhaités par les jeunes femmes et hommes en 2005 et 2024</t>
    </r>
  </si>
  <si>
    <t>Champ : Femmes et hommes de 18-29 ans résidant en France hexagonale.</t>
  </si>
  <si>
    <t>Source : Ined, enquêtes Erfi 1 (2005) et 2 (2024).</t>
  </si>
  <si>
    <r>
      <t xml:space="preserve">Milan Bouchet-Valat, Laurent Toulemon, </t>
    </r>
    <r>
      <rPr>
        <i/>
        <sz val="12"/>
        <color theme="1"/>
        <rFont val="Calibri"/>
        <family val="2"/>
        <scheme val="minor"/>
      </rPr>
      <t>Population &amp; Sociétés</t>
    </r>
    <r>
      <rPr>
        <sz val="12"/>
        <color theme="1"/>
        <rFont val="Calibri"/>
        <family val="2"/>
        <scheme val="minor"/>
      </rPr>
      <t>, 635, juillet-août 2025, Ined.</t>
    </r>
  </si>
  <si>
    <r>
      <t>Milan Bouchet-Valat, Laurent Toulemon,</t>
    </r>
    <r>
      <rPr>
        <i/>
        <sz val="12"/>
        <color theme="1"/>
        <rFont val="Calibri"/>
        <family val="2"/>
        <scheme val="minor"/>
      </rPr>
      <t xml:space="preserve"> Population &amp; Sociétés</t>
    </r>
    <r>
      <rPr>
        <sz val="12"/>
        <color theme="1"/>
        <rFont val="Calibri"/>
        <family val="2"/>
        <scheme val="minor"/>
      </rPr>
      <t>, 635, juillet-août 2025, Ined.</t>
    </r>
  </si>
  <si>
    <r>
      <rPr>
        <b/>
        <sz val="12"/>
        <color theme="1"/>
        <rFont val="Calibri"/>
        <family val="2"/>
        <scheme val="minor"/>
      </rPr>
      <t xml:space="preserve">Figure 4. </t>
    </r>
    <r>
      <rPr>
        <sz val="12"/>
        <color theme="1"/>
        <rFont val="Calibri"/>
        <family val="2"/>
        <scheme val="minor"/>
      </rPr>
      <t>Intentions d’avoir des enfants selon le sexe et l’âge en 2024</t>
    </r>
  </si>
  <si>
    <t>Champ : Femmes et hommes de 18-49 ans résidant en France hexagonale.</t>
  </si>
  <si>
    <t>Source : Ined, enquêtes Erfi 2 (2024).</t>
  </si>
  <si>
    <t>Données supplémentaires</t>
  </si>
  <si>
    <t>% sans enfant</t>
  </si>
  <si>
    <t>Données de la figure</t>
  </si>
  <si>
    <r>
      <rPr>
        <b/>
        <sz val="12"/>
        <color theme="1"/>
        <rFont val="Calibri"/>
        <family val="2"/>
        <scheme val="minor"/>
      </rPr>
      <t xml:space="preserve">Figure 5. </t>
    </r>
    <r>
      <rPr>
        <sz val="12"/>
        <color theme="1"/>
        <rFont val="Calibri"/>
        <family val="2"/>
        <scheme val="minor"/>
      </rPr>
      <t>Intention d’avoir un enfant et nombre d’enfants souhaités selon les inquiétudes en 2024 (prédictions des modèles de régression)</t>
    </r>
  </si>
  <si>
    <t xml:space="preserve">Intervalle de confiance </t>
  </si>
  <si>
    <t>bas</t>
  </si>
  <si>
    <t>haut</t>
  </si>
  <si>
    <t>Valeur prédite</t>
  </si>
  <si>
    <t>Champ : Femmes et hommes de 25-39 ans résidant en France hexagonale.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</si>
</sst>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\ %"/>
    <numFmt numFmtId="166" formatCode="0.0\ %"/>
  </numFmts>
  <fonts count="10" x14ac:knownFonts="1"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 wrapText="1"/>
    </xf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0" fontId="9" fillId="2" borderId="0" xfId="0" applyFont="1" applyFill="1"/>
    <xf numFmtId="0" fontId="0" fillId="2" borderId="0" xfId="0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/>
    <xf numFmtId="0" fontId="4" fillId="3" borderId="0" xfId="0" applyFont="1" applyFill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id-11768/Figures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Chiffres Figure 1"/>
      <sheetName val="Figure 2"/>
      <sheetName val="Chiffres Figure 2"/>
      <sheetName val="Figure 3"/>
      <sheetName val="Chiffres Figure 3"/>
      <sheetName val="Figure 4"/>
      <sheetName val="Chiffres Figure 4"/>
      <sheetName val="Figure 5"/>
      <sheetName val="Chiffres Figure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F8">
            <v>2005</v>
          </cell>
          <cell r="G8">
            <v>2024</v>
          </cell>
        </row>
        <row r="9">
          <cell r="D9" t="str">
            <v>Hommes</v>
          </cell>
          <cell r="E9">
            <v>0</v>
          </cell>
          <cell r="F9">
            <v>4.3790930000000001</v>
          </cell>
          <cell r="G9">
            <v>15.045215000000001</v>
          </cell>
        </row>
        <row r="10">
          <cell r="E10">
            <v>1</v>
          </cell>
          <cell r="F10">
            <v>8.4003700000000006</v>
          </cell>
          <cell r="G10">
            <v>19.936596999999999</v>
          </cell>
        </row>
        <row r="11">
          <cell r="E11">
            <v>2</v>
          </cell>
          <cell r="F11">
            <v>52.731684000000001</v>
          </cell>
          <cell r="G11">
            <v>50.319319</v>
          </cell>
        </row>
        <row r="12">
          <cell r="E12">
            <v>3</v>
          </cell>
          <cell r="F12">
            <v>25.480561000000002</v>
          </cell>
          <cell r="G12">
            <v>9.8237290000000002</v>
          </cell>
        </row>
        <row r="13">
          <cell r="E13" t="str">
            <v>4+</v>
          </cell>
          <cell r="F13">
            <v>9.0082920000000009</v>
          </cell>
          <cell r="G13">
            <v>4.8751410000000002</v>
          </cell>
        </row>
        <row r="15">
          <cell r="D15" t="str">
            <v>Femmes</v>
          </cell>
          <cell r="E15">
            <v>0</v>
          </cell>
          <cell r="F15">
            <v>4.393033</v>
          </cell>
          <cell r="G15">
            <v>13.280920999999999</v>
          </cell>
        </row>
        <row r="16">
          <cell r="E16">
            <v>1</v>
          </cell>
          <cell r="F16">
            <v>6.9692939999999997</v>
          </cell>
          <cell r="G16">
            <v>13.587842999999999</v>
          </cell>
        </row>
        <row r="17">
          <cell r="E17">
            <v>2</v>
          </cell>
          <cell r="F17">
            <v>46.514301000000003</v>
          </cell>
          <cell r="G17">
            <v>51.165599999999998</v>
          </cell>
        </row>
        <row r="18">
          <cell r="E18">
            <v>3</v>
          </cell>
          <cell r="F18">
            <v>29.330373999999999</v>
          </cell>
          <cell r="G18">
            <v>16.119005000000001</v>
          </cell>
        </row>
        <row r="19">
          <cell r="E19" t="str">
            <v>4+</v>
          </cell>
          <cell r="F19">
            <v>12.792998000000001</v>
          </cell>
          <cell r="G19">
            <v>5.8466319999999996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1"/>
  <sheetViews>
    <sheetView zoomScaleNormal="100" workbookViewId="0">
      <selection activeCell="E16" sqref="E16"/>
    </sheetView>
  </sheetViews>
  <sheetFormatPr baseColWidth="10" defaultColWidth="10.6328125" defaultRowHeight="14.5" x14ac:dyDescent="0.35"/>
  <cols>
    <col min="1" max="1" width="26.6328125" customWidth="1"/>
    <col min="2" max="2" width="8.1796875" customWidth="1"/>
    <col min="3" max="76" width="7.6328125" customWidth="1"/>
  </cols>
  <sheetData>
    <row r="1" spans="1:75" ht="15.5" x14ac:dyDescent="0.35">
      <c r="A1" s="9" t="s">
        <v>31</v>
      </c>
      <c r="B1" s="10"/>
      <c r="C1" s="10"/>
      <c r="D1" s="10"/>
      <c r="E1" s="10"/>
      <c r="F1" s="10"/>
      <c r="G1" s="10"/>
      <c r="H1" s="10"/>
      <c r="I1" s="10"/>
    </row>
    <row r="2" spans="1:75" ht="15.5" x14ac:dyDescent="0.35">
      <c r="A2" s="9" t="s">
        <v>47</v>
      </c>
      <c r="B2" s="10"/>
      <c r="C2" s="10"/>
      <c r="D2" s="10"/>
      <c r="E2" s="10"/>
      <c r="F2" s="10"/>
      <c r="G2" s="10"/>
      <c r="H2" s="10"/>
      <c r="I2" s="10"/>
    </row>
    <row r="3" spans="1:75" ht="15.5" x14ac:dyDescent="0.35">
      <c r="A3" s="9" t="s">
        <v>32</v>
      </c>
      <c r="B3" s="10"/>
      <c r="C3" s="10"/>
      <c r="D3" s="10"/>
      <c r="E3" s="10"/>
      <c r="F3" s="10"/>
      <c r="G3" s="10"/>
      <c r="H3" s="10"/>
      <c r="I3" s="10"/>
    </row>
    <row r="4" spans="1:75" ht="30" customHeight="1" x14ac:dyDescent="0.35">
      <c r="A4" s="12" t="s">
        <v>33</v>
      </c>
      <c r="B4" s="10"/>
      <c r="C4" s="10"/>
      <c r="D4" s="10"/>
      <c r="E4" s="10"/>
      <c r="F4" s="10"/>
      <c r="G4" s="10"/>
      <c r="H4" s="10"/>
      <c r="I4" s="11"/>
    </row>
    <row r="5" spans="1:75" x14ac:dyDescent="0.35">
      <c r="A5" s="7"/>
    </row>
    <row r="7" spans="1:75" x14ac:dyDescent="0.35">
      <c r="A7" s="13" t="s"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</row>
    <row r="8" spans="1:75" x14ac:dyDescent="0.35">
      <c r="A8" s="7" t="s">
        <v>34</v>
      </c>
      <c r="B8" s="16">
        <v>1947</v>
      </c>
      <c r="C8" s="16">
        <v>1948</v>
      </c>
      <c r="D8" s="16">
        <v>1949</v>
      </c>
      <c r="E8" s="16">
        <v>1950</v>
      </c>
      <c r="F8" s="16">
        <v>1951</v>
      </c>
      <c r="G8" s="16">
        <v>1952</v>
      </c>
      <c r="H8" s="16">
        <v>1953</v>
      </c>
      <c r="I8" s="16">
        <v>1954</v>
      </c>
      <c r="J8" s="16">
        <v>1955</v>
      </c>
      <c r="K8" s="16">
        <v>1956</v>
      </c>
      <c r="L8" s="16">
        <v>1957</v>
      </c>
      <c r="M8" s="16">
        <v>1958</v>
      </c>
      <c r="N8" s="16">
        <v>1959</v>
      </c>
      <c r="O8" s="16">
        <v>1960</v>
      </c>
      <c r="P8" s="16">
        <v>1961</v>
      </c>
      <c r="Q8" s="16">
        <v>1962</v>
      </c>
      <c r="R8" s="16">
        <v>1963</v>
      </c>
      <c r="S8" s="16">
        <v>1964</v>
      </c>
      <c r="T8" s="16">
        <v>1965</v>
      </c>
      <c r="U8" s="16">
        <v>1966</v>
      </c>
      <c r="V8" s="16">
        <v>1967</v>
      </c>
      <c r="W8" s="16">
        <v>1968</v>
      </c>
      <c r="X8" s="16">
        <v>1969</v>
      </c>
      <c r="Y8" s="16">
        <v>1970</v>
      </c>
      <c r="Z8" s="16">
        <v>1971</v>
      </c>
      <c r="AA8" s="16">
        <v>1972</v>
      </c>
      <c r="AB8" s="16">
        <v>1973</v>
      </c>
      <c r="AC8" s="16">
        <v>1974</v>
      </c>
      <c r="AD8" s="16">
        <v>1975</v>
      </c>
      <c r="AE8" s="16">
        <v>1976</v>
      </c>
      <c r="AF8" s="16">
        <v>1977</v>
      </c>
      <c r="AG8" s="16">
        <v>1978</v>
      </c>
      <c r="AH8" s="16">
        <v>1979</v>
      </c>
      <c r="AI8" s="16">
        <v>1980</v>
      </c>
      <c r="AJ8" s="16">
        <v>1981</v>
      </c>
      <c r="AK8" s="16">
        <v>1982</v>
      </c>
      <c r="AL8" s="16">
        <v>1983</v>
      </c>
      <c r="AM8" s="16">
        <v>1984</v>
      </c>
      <c r="AN8" s="16">
        <v>1985</v>
      </c>
      <c r="AO8" s="16">
        <v>1986</v>
      </c>
      <c r="AP8" s="16">
        <v>1987</v>
      </c>
      <c r="AQ8" s="16">
        <v>1988</v>
      </c>
      <c r="AR8" s="16">
        <v>1989</v>
      </c>
      <c r="AS8" s="16">
        <v>1990</v>
      </c>
      <c r="AT8" s="16">
        <v>1991</v>
      </c>
      <c r="AU8" s="16">
        <v>1992</v>
      </c>
      <c r="AV8" s="16">
        <v>1993</v>
      </c>
      <c r="AW8" s="16">
        <v>1994</v>
      </c>
      <c r="AX8" s="16">
        <v>1995</v>
      </c>
      <c r="AY8" s="16">
        <v>1996</v>
      </c>
      <c r="AZ8" s="16">
        <v>1997</v>
      </c>
      <c r="BA8" s="16">
        <v>1998</v>
      </c>
      <c r="BB8" s="16">
        <v>1999</v>
      </c>
      <c r="BC8" s="16">
        <v>2000</v>
      </c>
      <c r="BD8" s="16">
        <v>2001</v>
      </c>
      <c r="BE8" s="16">
        <v>2002</v>
      </c>
      <c r="BF8" s="16">
        <v>2003</v>
      </c>
      <c r="BG8" s="16">
        <v>2004</v>
      </c>
      <c r="BH8" s="16">
        <v>2005</v>
      </c>
      <c r="BI8" s="16">
        <v>2006</v>
      </c>
      <c r="BJ8" s="16">
        <v>2007</v>
      </c>
      <c r="BK8" s="16">
        <v>2008</v>
      </c>
      <c r="BL8" s="16">
        <v>2009</v>
      </c>
      <c r="BM8" s="16">
        <v>2010</v>
      </c>
      <c r="BN8" s="16">
        <v>2011</v>
      </c>
      <c r="BO8" s="16">
        <v>2012</v>
      </c>
      <c r="BP8" s="16">
        <v>2013</v>
      </c>
      <c r="BQ8" s="16">
        <v>2014</v>
      </c>
      <c r="BR8" s="16">
        <v>2015</v>
      </c>
      <c r="BS8" s="16">
        <v>2016</v>
      </c>
      <c r="BT8" s="16">
        <v>2017</v>
      </c>
      <c r="BU8" s="16">
        <v>2018</v>
      </c>
      <c r="BV8" s="16">
        <v>2019</v>
      </c>
      <c r="BW8" s="16">
        <v>2020</v>
      </c>
    </row>
    <row r="9" spans="1:75" x14ac:dyDescent="0.35">
      <c r="A9" s="7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v>2.0777057278915598</v>
      </c>
      <c r="AJ9" s="20">
        <v>2.0856360934758098</v>
      </c>
      <c r="AK9" s="20">
        <v>2.0869353803835899</v>
      </c>
      <c r="AL9" s="20">
        <v>2.0819515418313501</v>
      </c>
      <c r="AM9" s="20">
        <v>2.07440791850998</v>
      </c>
      <c r="AN9" s="20">
        <v>2.0504069019900699</v>
      </c>
      <c r="AO9" s="20">
        <v>2.0278234672287301</v>
      </c>
      <c r="AP9" s="20">
        <v>1.9948163923144799</v>
      </c>
      <c r="AQ9" s="20">
        <v>1.95744342802793</v>
      </c>
      <c r="AR9" s="20">
        <v>1.9140143399468199</v>
      </c>
      <c r="AS9" s="20">
        <v>1.8670706719754699</v>
      </c>
      <c r="AT9" s="20">
        <v>1.8120978394373599</v>
      </c>
      <c r="AU9" s="20">
        <v>1.7548421504895599</v>
      </c>
      <c r="AV9" s="20">
        <v>1.70200407255646</v>
      </c>
      <c r="AW9" s="20">
        <v>1.65120231597477</v>
      </c>
      <c r="AX9" s="20">
        <v>1.5969412536598799</v>
      </c>
      <c r="AY9" s="20">
        <v>1.5416769549020799</v>
      </c>
      <c r="AZ9" s="20">
        <v>1.4924365529294401</v>
      </c>
      <c r="BA9" s="20">
        <v>1.44360166891829</v>
      </c>
      <c r="BB9" s="20">
        <v>1.4073079723804101</v>
      </c>
      <c r="BC9" s="20">
        <v>1.3684954301424901</v>
      </c>
      <c r="BD9" s="20">
        <v>1.3374352531592999</v>
      </c>
      <c r="BE9" s="20">
        <v>1.3093593459397199</v>
      </c>
      <c r="BF9" s="20">
        <v>1.28649136956105</v>
      </c>
      <c r="BG9" s="20">
        <v>1.2664128773880701</v>
      </c>
      <c r="BH9" s="20">
        <v>1.2508957213274601</v>
      </c>
      <c r="BI9" s="20">
        <v>1.23756796604172</v>
      </c>
      <c r="BJ9" s="20">
        <v>1.2266051949900501</v>
      </c>
      <c r="BK9" s="20">
        <v>1.2184909837825899</v>
      </c>
      <c r="BL9" s="20">
        <v>1.2126116912896601</v>
      </c>
      <c r="BM9" s="20">
        <v>1.2083078494346999</v>
      </c>
      <c r="BN9" s="20">
        <v>1.2051633688288601</v>
      </c>
      <c r="BO9" s="20">
        <v>1.20300666747521</v>
      </c>
      <c r="BP9" s="20">
        <v>1.2016089045776399</v>
      </c>
      <c r="BQ9" s="20">
        <v>1.2007713499710799</v>
      </c>
      <c r="BR9" s="20">
        <v>1.2002313167474601</v>
      </c>
      <c r="BS9" s="20">
        <v>1.20002167214624</v>
      </c>
      <c r="BT9" s="20">
        <v>1.20002738285263</v>
      </c>
      <c r="BU9" s="20">
        <v>1.20000458296042</v>
      </c>
      <c r="BV9" s="20">
        <v>1.2</v>
      </c>
      <c r="BW9" s="20">
        <v>1.2</v>
      </c>
    </row>
    <row r="10" spans="1:75" x14ac:dyDescent="0.35">
      <c r="A10" s="7" t="s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>
        <v>2.0799368021286102</v>
      </c>
      <c r="AJ10" s="20">
        <v>2.0895539152077198</v>
      </c>
      <c r="AK10" s="20">
        <v>2.0935008177271399</v>
      </c>
      <c r="AL10" s="20">
        <v>2.09257606679863</v>
      </c>
      <c r="AM10" s="20">
        <v>2.0910007772488899</v>
      </c>
      <c r="AN10" s="20">
        <v>2.0752700472961898</v>
      </c>
      <c r="AO10" s="20">
        <v>2.06380755862694</v>
      </c>
      <c r="AP10" s="20">
        <v>2.0454036189695599</v>
      </c>
      <c r="AQ10" s="20">
        <v>2.0269663809652299</v>
      </c>
      <c r="AR10" s="20">
        <v>2.0068046782134701</v>
      </c>
      <c r="AS10" s="20">
        <v>1.9879542280301601</v>
      </c>
      <c r="AT10" s="20">
        <v>1.9663569147539599</v>
      </c>
      <c r="AU10" s="20">
        <v>1.94854981631769</v>
      </c>
      <c r="AV10" s="20">
        <v>1.94111115782328</v>
      </c>
      <c r="AW10" s="20">
        <v>1.9416375948724001</v>
      </c>
      <c r="AX10" s="20">
        <v>1.94402202061281</v>
      </c>
      <c r="AY10" s="20">
        <v>1.9494432256966101</v>
      </c>
      <c r="AZ10" s="20">
        <v>1.9625361356511</v>
      </c>
      <c r="BA10" s="20">
        <v>1.9755006481895101</v>
      </c>
      <c r="BB10" s="20">
        <v>1.99938652971661</v>
      </c>
      <c r="BC10" s="20">
        <v>2.0175196775492701</v>
      </c>
      <c r="BD10" s="20">
        <v>2.0392129362534601</v>
      </c>
      <c r="BE10" s="20">
        <v>2.0586846407774</v>
      </c>
      <c r="BF10" s="20">
        <v>2.0775632385457201</v>
      </c>
      <c r="BG10" s="20">
        <v>2.0932240341786699</v>
      </c>
      <c r="BH10" s="20">
        <v>2.10754205818606</v>
      </c>
      <c r="BI10" s="20">
        <v>2.1175226489795298</v>
      </c>
      <c r="BJ10" s="20">
        <v>2.1237643290035</v>
      </c>
      <c r="BK10" s="20">
        <v>2.1277147461057999</v>
      </c>
      <c r="BL10" s="20">
        <v>2.1296516279056301</v>
      </c>
      <c r="BM10" s="20">
        <v>2.1298112691980502</v>
      </c>
      <c r="BN10" s="20">
        <v>2.1282565149193502</v>
      </c>
      <c r="BO10" s="20">
        <v>2.1252291943042101</v>
      </c>
      <c r="BP10" s="20">
        <v>2.1209220827201798</v>
      </c>
      <c r="BQ10" s="20">
        <v>2.1150186025731501</v>
      </c>
      <c r="BR10" s="20">
        <v>2.1071725699040398</v>
      </c>
      <c r="BS10" s="20">
        <v>2.09762882506431</v>
      </c>
      <c r="BT10" s="20">
        <v>2.08722193135414</v>
      </c>
      <c r="BU10" s="20">
        <v>2.0766975016012799</v>
      </c>
      <c r="BV10" s="20">
        <v>2.0663872662306701</v>
      </c>
      <c r="BW10" s="20">
        <v>2.0559281043848401</v>
      </c>
    </row>
    <row r="11" spans="1:75" x14ac:dyDescent="0.35">
      <c r="A11" s="7" t="s">
        <v>36</v>
      </c>
      <c r="B11" s="20">
        <v>2.1351</v>
      </c>
      <c r="C11" s="20">
        <v>2.1187</v>
      </c>
      <c r="D11" s="20">
        <v>2.1065999999999998</v>
      </c>
      <c r="E11" s="20">
        <v>2.1168</v>
      </c>
      <c r="F11" s="20">
        <v>2.1132</v>
      </c>
      <c r="G11" s="20">
        <v>2.1230000000000002</v>
      </c>
      <c r="H11" s="20">
        <v>2.1206999999999998</v>
      </c>
      <c r="I11" s="20">
        <v>2.1252</v>
      </c>
      <c r="J11" s="20">
        <v>2.1335999999999999</v>
      </c>
      <c r="K11" s="20">
        <v>2.1429999999999998</v>
      </c>
      <c r="L11" s="20">
        <v>2.1381999999999999</v>
      </c>
      <c r="M11" s="20">
        <v>2.1383999999999999</v>
      </c>
      <c r="N11" s="20">
        <v>2.1242999999999999</v>
      </c>
      <c r="O11" s="20">
        <v>2.1221000000000001</v>
      </c>
      <c r="P11" s="20">
        <v>2.0975000000000001</v>
      </c>
      <c r="Q11" s="20">
        <v>2.0876999999999999</v>
      </c>
      <c r="R11" s="20">
        <v>2.0728</v>
      </c>
      <c r="S11" s="20">
        <v>2.0507</v>
      </c>
      <c r="T11" s="20">
        <v>2.0404</v>
      </c>
      <c r="U11" s="20">
        <v>2.0255999999999998</v>
      </c>
      <c r="V11" s="20">
        <v>2.0198</v>
      </c>
      <c r="W11" s="20">
        <v>2.0162</v>
      </c>
      <c r="X11" s="20">
        <v>2.0059</v>
      </c>
      <c r="Y11" s="20">
        <v>2.008</v>
      </c>
      <c r="Z11" s="20">
        <v>1.9992000000000001</v>
      </c>
      <c r="AA11" s="20">
        <v>1.9993000000000001</v>
      </c>
      <c r="AB11" s="20">
        <v>2.0119472527902902</v>
      </c>
      <c r="AC11" s="20">
        <v>2.03160925570978</v>
      </c>
      <c r="AD11" s="20">
        <v>2.0460371717245098</v>
      </c>
      <c r="AE11" s="20">
        <v>2.0545128702822399</v>
      </c>
      <c r="AF11" s="20">
        <v>2.0777179529044498</v>
      </c>
      <c r="AG11" s="20">
        <v>2.0833299958282701</v>
      </c>
      <c r="AH11" s="20">
        <v>2.0987645595156099</v>
      </c>
      <c r="AI11" s="20">
        <v>2.0789591635901101</v>
      </c>
      <c r="AJ11" s="20">
        <v>2.0878069735401699</v>
      </c>
      <c r="AK11" s="20">
        <v>2.0905295268015398</v>
      </c>
      <c r="AL11" s="20">
        <v>2.0877095039158902</v>
      </c>
      <c r="AM11" s="20">
        <v>2.08332480698096</v>
      </c>
      <c r="AN11" s="20">
        <v>2.0636738716646499</v>
      </c>
      <c r="AO11" s="20">
        <v>2.04690214510358</v>
      </c>
      <c r="AP11" s="20">
        <v>2.0214726654598301</v>
      </c>
      <c r="AQ11" s="20">
        <v>1.99383841590421</v>
      </c>
      <c r="AR11" s="20">
        <v>1.96226014292905</v>
      </c>
      <c r="AS11" s="20">
        <v>1.92948532813333</v>
      </c>
      <c r="AT11" s="20">
        <v>1.8912046235748301</v>
      </c>
      <c r="AU11" s="20">
        <v>1.85359445674947</v>
      </c>
      <c r="AV11" s="20">
        <v>1.8232242532354399</v>
      </c>
      <c r="AW11" s="20">
        <v>1.7976061889010599</v>
      </c>
      <c r="AX11" s="20">
        <v>1.77078617727109</v>
      </c>
      <c r="AY11" s="20">
        <v>1.7445070186412199</v>
      </c>
      <c r="AZ11" s="20">
        <v>1.7245102794689</v>
      </c>
      <c r="BA11" s="20">
        <v>1.7040783943247899</v>
      </c>
      <c r="BB11" s="20">
        <v>1.69484168955638</v>
      </c>
      <c r="BC11" s="20">
        <v>1.6811852157198299</v>
      </c>
      <c r="BD11" s="20">
        <v>1.67303127387129</v>
      </c>
      <c r="BE11" s="20">
        <v>1.66531418738767</v>
      </c>
      <c r="BF11" s="20">
        <v>1.6601491422811601</v>
      </c>
      <c r="BG11" s="20">
        <v>1.6551212005321501</v>
      </c>
      <c r="BH11" s="20">
        <v>1.65207318430289</v>
      </c>
      <c r="BI11" s="20">
        <v>1.64854352544029</v>
      </c>
      <c r="BJ11" s="20">
        <v>1.64499598466388</v>
      </c>
      <c r="BK11" s="20">
        <v>1.64234764750868</v>
      </c>
      <c r="BL11" s="20">
        <v>1.64027518952261</v>
      </c>
      <c r="BM11" s="20">
        <v>1.6384486175354001</v>
      </c>
      <c r="BN11" s="20">
        <v>1.6366535507256501</v>
      </c>
      <c r="BO11" s="20">
        <v>1.6348620538883201</v>
      </c>
      <c r="BP11" s="20">
        <v>1.6330589898250101</v>
      </c>
      <c r="BQ11" s="20">
        <v>1.63108178196405</v>
      </c>
      <c r="BR11" s="20">
        <v>1.6286288785363401</v>
      </c>
      <c r="BS11" s="20">
        <v>1.6260265797139399</v>
      </c>
      <c r="BT11" s="20">
        <v>1.62374128321445</v>
      </c>
      <c r="BU11" s="20">
        <v>1.62178623629993</v>
      </c>
      <c r="BV11" s="20">
        <v>1.6207750556793199</v>
      </c>
      <c r="BW11" s="20">
        <v>1.6208680529050701</v>
      </c>
    </row>
    <row r="12" spans="1:75" x14ac:dyDescent="0.35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x14ac:dyDescent="0.35">
      <c r="A13" s="13" t="s">
        <v>3</v>
      </c>
      <c r="B13" s="14" t="s">
        <v>37</v>
      </c>
      <c r="C13" s="15"/>
      <c r="D13" s="15"/>
      <c r="E13" s="15"/>
      <c r="F13" s="15"/>
      <c r="G13" s="15"/>
      <c r="H13" s="16"/>
      <c r="I13" s="14" t="s">
        <v>38</v>
      </c>
      <c r="J13" s="15"/>
      <c r="K13" s="15"/>
      <c r="L13" s="15"/>
      <c r="M13" s="15"/>
      <c r="N13" s="15"/>
    </row>
    <row r="14" spans="1:75" x14ac:dyDescent="0.35">
      <c r="A14" s="7" t="s">
        <v>35</v>
      </c>
      <c r="B14" s="17" t="s">
        <v>10</v>
      </c>
      <c r="C14" s="17" t="s">
        <v>11</v>
      </c>
      <c r="D14" s="17" t="s">
        <v>12</v>
      </c>
      <c r="E14" s="17" t="s">
        <v>13</v>
      </c>
      <c r="F14" s="17" t="s">
        <v>5</v>
      </c>
      <c r="G14" s="17" t="s">
        <v>14</v>
      </c>
      <c r="H14" s="16"/>
      <c r="I14" s="17" t="s">
        <v>10</v>
      </c>
      <c r="J14" s="17" t="s">
        <v>11</v>
      </c>
      <c r="K14" s="17" t="s">
        <v>12</v>
      </c>
      <c r="L14" s="17" t="s">
        <v>13</v>
      </c>
      <c r="M14" s="17" t="s">
        <v>5</v>
      </c>
      <c r="N14" s="17" t="s">
        <v>14</v>
      </c>
    </row>
    <row r="15" spans="1:75" x14ac:dyDescent="0.35">
      <c r="A15" s="7" t="s">
        <v>34</v>
      </c>
      <c r="B15" s="16">
        <v>2002</v>
      </c>
      <c r="C15" s="16">
        <v>1996</v>
      </c>
      <c r="D15" s="16">
        <v>1991</v>
      </c>
      <c r="E15" s="16">
        <v>1986</v>
      </c>
      <c r="F15" s="16">
        <v>1981</v>
      </c>
      <c r="G15" s="16">
        <v>1976</v>
      </c>
      <c r="H15" s="16"/>
      <c r="I15" s="18">
        <v>1984</v>
      </c>
      <c r="J15" s="18">
        <v>1978</v>
      </c>
      <c r="K15" s="18">
        <v>1973</v>
      </c>
      <c r="L15" s="18">
        <v>1968</v>
      </c>
      <c r="M15" s="18">
        <v>1963</v>
      </c>
      <c r="N15" s="18">
        <v>1958</v>
      </c>
    </row>
    <row r="16" spans="1:75" x14ac:dyDescent="0.35">
      <c r="A16" t="s">
        <v>3</v>
      </c>
      <c r="B16" s="16">
        <v>1.88</v>
      </c>
      <c r="C16" s="16">
        <v>1.96</v>
      </c>
      <c r="D16" s="16">
        <v>1.97</v>
      </c>
      <c r="E16" s="16">
        <v>2.0499999999999998</v>
      </c>
      <c r="F16" s="16">
        <v>2.2200000000000002</v>
      </c>
      <c r="G16" s="16">
        <v>2.0499999999999998</v>
      </c>
      <c r="H16" s="16"/>
      <c r="I16" s="16">
        <v>2.46</v>
      </c>
      <c r="J16" s="16">
        <v>2.48</v>
      </c>
      <c r="K16" s="16">
        <v>2.62</v>
      </c>
      <c r="L16" s="16">
        <v>2.33</v>
      </c>
      <c r="M16" s="16">
        <v>2.15</v>
      </c>
      <c r="N16" s="16">
        <v>2.1800000000000002</v>
      </c>
    </row>
    <row r="17" spans="1:14" x14ac:dyDescent="0.35">
      <c r="B17" s="16"/>
      <c r="C17" s="16"/>
      <c r="D17" s="16"/>
      <c r="E17" s="16"/>
      <c r="F17" s="16"/>
      <c r="G17" s="16"/>
      <c r="H17" s="16"/>
      <c r="I17" s="19"/>
      <c r="J17" s="19"/>
      <c r="K17" s="19"/>
      <c r="L17" s="19"/>
      <c r="M17" s="19"/>
      <c r="N17" s="19"/>
    </row>
    <row r="18" spans="1:14" x14ac:dyDescent="0.35">
      <c r="A18" s="13" t="s">
        <v>4</v>
      </c>
      <c r="B18" s="14" t="s">
        <v>37</v>
      </c>
      <c r="C18" s="15"/>
      <c r="D18" s="15"/>
      <c r="E18" s="15"/>
      <c r="F18" s="15"/>
      <c r="G18" s="15"/>
      <c r="H18" s="16"/>
      <c r="I18" s="14" t="s">
        <v>39</v>
      </c>
      <c r="J18" s="15"/>
      <c r="K18" s="15"/>
      <c r="L18" s="15"/>
      <c r="M18" s="15"/>
      <c r="N18" s="16"/>
    </row>
    <row r="19" spans="1:14" x14ac:dyDescent="0.35">
      <c r="A19" s="7" t="s">
        <v>35</v>
      </c>
      <c r="B19" s="17" t="s">
        <v>10</v>
      </c>
      <c r="C19" s="17" t="s">
        <v>11</v>
      </c>
      <c r="D19" s="17" t="s">
        <v>12</v>
      </c>
      <c r="E19" s="17" t="s">
        <v>13</v>
      </c>
      <c r="F19" s="17" t="s">
        <v>5</v>
      </c>
      <c r="G19" s="17" t="s">
        <v>14</v>
      </c>
      <c r="H19" s="16"/>
      <c r="I19" s="17" t="s">
        <v>10</v>
      </c>
      <c r="J19" s="17" t="s">
        <v>11</v>
      </c>
      <c r="K19" s="17" t="s">
        <v>12</v>
      </c>
      <c r="L19" s="17" t="s">
        <v>13</v>
      </c>
      <c r="M19" s="17" t="s">
        <v>40</v>
      </c>
      <c r="N19" s="16"/>
    </row>
    <row r="20" spans="1:14" x14ac:dyDescent="0.35">
      <c r="A20" s="7" t="s">
        <v>34</v>
      </c>
      <c r="B20" s="16">
        <v>2002</v>
      </c>
      <c r="C20" s="16">
        <v>1996</v>
      </c>
      <c r="D20" s="16">
        <v>1991</v>
      </c>
      <c r="E20" s="16">
        <v>1986</v>
      </c>
      <c r="F20" s="16">
        <v>1981</v>
      </c>
      <c r="G20" s="16">
        <v>1976</v>
      </c>
      <c r="H20" s="16"/>
      <c r="I20" s="16">
        <v>1977</v>
      </c>
      <c r="J20" s="16">
        <v>1971</v>
      </c>
      <c r="K20" s="16">
        <v>1966</v>
      </c>
      <c r="L20" s="16">
        <v>1961</v>
      </c>
      <c r="M20" s="16">
        <v>1956</v>
      </c>
      <c r="N20" s="16"/>
    </row>
    <row r="21" spans="1:14" x14ac:dyDescent="0.35">
      <c r="A21" t="s">
        <v>4</v>
      </c>
      <c r="B21" s="16">
        <v>2.36</v>
      </c>
      <c r="C21" s="16">
        <v>2.36</v>
      </c>
      <c r="D21" s="16">
        <v>2.27</v>
      </c>
      <c r="E21" s="16">
        <v>2.38</v>
      </c>
      <c r="F21" s="16">
        <v>2.36</v>
      </c>
      <c r="G21" s="16">
        <v>2.37</v>
      </c>
      <c r="H21" s="16"/>
      <c r="I21" s="16">
        <v>2.7</v>
      </c>
      <c r="J21" s="16">
        <v>2.68</v>
      </c>
      <c r="K21" s="16">
        <v>2.64</v>
      </c>
      <c r="L21" s="16">
        <v>2.74</v>
      </c>
      <c r="M21" s="16">
        <v>2.75</v>
      </c>
      <c r="N21" s="16"/>
    </row>
  </sheetData>
  <mergeCells count="8">
    <mergeCell ref="I13:N13"/>
    <mergeCell ref="I18:M18"/>
    <mergeCell ref="A1:I1"/>
    <mergeCell ref="A2:I2"/>
    <mergeCell ref="A3:I3"/>
    <mergeCell ref="A4:H4"/>
    <mergeCell ref="B13:G13"/>
    <mergeCell ref="B18:G18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workbookViewId="0">
      <selection activeCell="B8" sqref="B8:B18"/>
    </sheetView>
  </sheetViews>
  <sheetFormatPr baseColWidth="10" defaultColWidth="10.6328125" defaultRowHeight="14.5" x14ac:dyDescent="0.35"/>
  <cols>
    <col min="1" max="1" width="29.7265625" customWidth="1"/>
    <col min="4" max="4" width="10.453125" customWidth="1"/>
  </cols>
  <sheetData>
    <row r="1" spans="1:9" ht="15.5" x14ac:dyDescent="0.35">
      <c r="A1" s="9" t="s">
        <v>41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9" t="s">
        <v>48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9" t="s">
        <v>42</v>
      </c>
      <c r="B3" s="10"/>
      <c r="C3" s="10"/>
      <c r="D3" s="10"/>
      <c r="E3" s="10"/>
      <c r="F3" s="10"/>
      <c r="G3" s="10"/>
      <c r="H3" s="10"/>
      <c r="I3" s="10"/>
    </row>
    <row r="4" spans="1:9" ht="15.5" x14ac:dyDescent="0.35">
      <c r="A4" s="12" t="s">
        <v>43</v>
      </c>
      <c r="B4" s="10"/>
      <c r="C4" s="10"/>
      <c r="D4" s="10"/>
      <c r="E4" s="10"/>
      <c r="F4" s="10"/>
      <c r="G4" s="10"/>
      <c r="H4" s="10"/>
      <c r="I4" s="11"/>
    </row>
    <row r="7" spans="1:9" x14ac:dyDescent="0.35">
      <c r="B7" s="16"/>
      <c r="C7" s="44">
        <v>1998</v>
      </c>
      <c r="D7" s="44">
        <v>2005</v>
      </c>
      <c r="E7" s="44">
        <v>2024</v>
      </c>
    </row>
    <row r="8" spans="1:9" x14ac:dyDescent="0.35">
      <c r="A8" s="13" t="s">
        <v>4</v>
      </c>
      <c r="B8" s="44">
        <v>0</v>
      </c>
      <c r="C8" s="21">
        <v>0.66258919469928701</v>
      </c>
      <c r="D8" s="21"/>
      <c r="E8" s="21">
        <v>1.4575389999999999</v>
      </c>
    </row>
    <row r="9" spans="1:9" x14ac:dyDescent="0.35">
      <c r="B9" s="44">
        <v>1</v>
      </c>
      <c r="C9" s="21">
        <v>2.6503567787971498</v>
      </c>
      <c r="D9" s="21"/>
      <c r="E9" s="21">
        <v>4.3419850000000002</v>
      </c>
    </row>
    <row r="10" spans="1:9" x14ac:dyDescent="0.35">
      <c r="B10" s="44">
        <v>2</v>
      </c>
      <c r="C10" s="21">
        <v>46.788990825688103</v>
      </c>
      <c r="D10" s="21"/>
      <c r="E10" s="21">
        <v>65.272335999999996</v>
      </c>
    </row>
    <row r="11" spans="1:9" x14ac:dyDescent="0.35">
      <c r="B11" s="44">
        <v>3</v>
      </c>
      <c r="C11" s="21">
        <v>37.512742099898098</v>
      </c>
      <c r="D11" s="21"/>
      <c r="E11" s="21">
        <v>22.432708999999999</v>
      </c>
      <c r="G11" s="2"/>
      <c r="H11" s="2"/>
    </row>
    <row r="12" spans="1:9" x14ac:dyDescent="0.35">
      <c r="B12" s="44" t="s">
        <v>6</v>
      </c>
      <c r="C12" s="21">
        <v>12.3853211009174</v>
      </c>
      <c r="D12" s="21"/>
      <c r="E12" s="21">
        <v>6.495431</v>
      </c>
      <c r="G12" s="2"/>
      <c r="H12" s="2"/>
    </row>
    <row r="13" spans="1:9" x14ac:dyDescent="0.35">
      <c r="B13" s="44"/>
      <c r="C13" s="21"/>
      <c r="D13" s="21"/>
      <c r="E13" s="21"/>
    </row>
    <row r="14" spans="1:9" x14ac:dyDescent="0.35">
      <c r="A14" s="13" t="s">
        <v>7</v>
      </c>
      <c r="B14" s="44">
        <v>0</v>
      </c>
      <c r="C14" s="21"/>
      <c r="D14" s="21">
        <v>5.995457</v>
      </c>
      <c r="E14" s="21">
        <v>12.186859999999999</v>
      </c>
    </row>
    <row r="15" spans="1:9" x14ac:dyDescent="0.35">
      <c r="B15" s="44">
        <v>1</v>
      </c>
      <c r="C15" s="21"/>
      <c r="D15" s="21">
        <v>11.998144999999999</v>
      </c>
      <c r="E15" s="21">
        <v>18.393070000000002</v>
      </c>
    </row>
    <row r="16" spans="1:9" x14ac:dyDescent="0.35">
      <c r="B16" s="44">
        <v>2</v>
      </c>
      <c r="C16" s="21"/>
      <c r="D16" s="21">
        <v>44.351722000000002</v>
      </c>
      <c r="E16" s="21">
        <v>46.360799999999998</v>
      </c>
    </row>
    <row r="17" spans="2:9" x14ac:dyDescent="0.35">
      <c r="B17" s="44">
        <v>3</v>
      </c>
      <c r="C17" s="21"/>
      <c r="D17" s="21">
        <v>25.951543000000001</v>
      </c>
      <c r="E17" s="21">
        <v>15.47508</v>
      </c>
      <c r="G17" s="2"/>
      <c r="H17" s="2"/>
    </row>
    <row r="18" spans="2:9" x14ac:dyDescent="0.35">
      <c r="B18" s="44" t="s">
        <v>6</v>
      </c>
      <c r="C18" s="21"/>
      <c r="D18" s="21">
        <v>11.703134</v>
      </c>
      <c r="E18" s="21">
        <v>7.5841900000000004</v>
      </c>
      <c r="G18" s="2"/>
      <c r="H18" s="2"/>
    </row>
    <row r="27" spans="2:9" x14ac:dyDescent="0.35">
      <c r="H27" t="s">
        <v>8</v>
      </c>
    </row>
    <row r="28" spans="2:9" x14ac:dyDescent="0.35">
      <c r="H28" s="3">
        <v>0</v>
      </c>
      <c r="I28">
        <v>0</v>
      </c>
    </row>
    <row r="29" spans="2:9" x14ac:dyDescent="0.35">
      <c r="H29" s="3">
        <v>1</v>
      </c>
      <c r="I29">
        <v>1</v>
      </c>
    </row>
    <row r="30" spans="2:9" x14ac:dyDescent="0.35">
      <c r="H30" s="3">
        <v>2</v>
      </c>
      <c r="I30">
        <v>2</v>
      </c>
    </row>
    <row r="31" spans="2:9" x14ac:dyDescent="0.35">
      <c r="H31" s="3">
        <v>3</v>
      </c>
      <c r="I31">
        <v>3</v>
      </c>
    </row>
    <row r="32" spans="2:9" x14ac:dyDescent="0.35">
      <c r="H32" s="3" t="s">
        <v>6</v>
      </c>
      <c r="I32">
        <v>4.2</v>
      </c>
    </row>
  </sheetData>
  <mergeCells count="4">
    <mergeCell ref="A1:I1"/>
    <mergeCell ref="A2:I2"/>
    <mergeCell ref="A3:I3"/>
    <mergeCell ref="A4:H4"/>
  </mergeCells>
  <pageMargins left="0.7" right="0.7" top="0.75" bottom="0.75" header="0.51181102362204689" footer="0.51181102362204689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0148-03FE-42A8-B2A0-0C5FA0DC64AB}">
  <dimension ref="A1:I19"/>
  <sheetViews>
    <sheetView workbookViewId="0">
      <selection activeCell="A6" sqref="A6:XFD6"/>
    </sheetView>
  </sheetViews>
  <sheetFormatPr baseColWidth="10" defaultRowHeight="14.5" x14ac:dyDescent="0.35"/>
  <cols>
    <col min="1" max="1" width="14.26953125" customWidth="1"/>
  </cols>
  <sheetData>
    <row r="1" spans="1:9" ht="15.5" x14ac:dyDescent="0.35">
      <c r="A1" s="9" t="s">
        <v>44</v>
      </c>
      <c r="B1" s="10"/>
      <c r="C1" s="10"/>
      <c r="D1" s="10"/>
      <c r="E1" s="10"/>
      <c r="F1" s="10"/>
      <c r="G1" s="10"/>
      <c r="H1" s="10"/>
      <c r="I1" s="10"/>
    </row>
    <row r="2" spans="1:9" ht="15.5" x14ac:dyDescent="0.35">
      <c r="A2" s="9" t="s">
        <v>47</v>
      </c>
      <c r="B2" s="10"/>
      <c r="C2" s="10"/>
      <c r="D2" s="10"/>
      <c r="E2" s="10"/>
      <c r="F2" s="10"/>
      <c r="G2" s="10"/>
      <c r="H2" s="10"/>
      <c r="I2" s="10"/>
    </row>
    <row r="3" spans="1:9" ht="15.5" x14ac:dyDescent="0.35">
      <c r="A3" s="9" t="s">
        <v>45</v>
      </c>
      <c r="B3" s="10"/>
      <c r="C3" s="10"/>
      <c r="D3" s="10"/>
      <c r="E3" s="10"/>
      <c r="F3" s="10"/>
      <c r="G3" s="10"/>
      <c r="H3" s="10"/>
      <c r="I3" s="10"/>
    </row>
    <row r="4" spans="1:9" ht="15.5" x14ac:dyDescent="0.35">
      <c r="A4" s="12" t="s">
        <v>46</v>
      </c>
      <c r="B4" s="10"/>
      <c r="C4" s="10"/>
      <c r="D4" s="10"/>
      <c r="E4" s="10"/>
      <c r="F4" s="10"/>
      <c r="G4" s="10"/>
      <c r="H4" s="10"/>
      <c r="I4" s="11"/>
    </row>
    <row r="7" spans="1:9" x14ac:dyDescent="0.35">
      <c r="A7" s="13" t="s">
        <v>29</v>
      </c>
    </row>
    <row r="8" spans="1:9" x14ac:dyDescent="0.35">
      <c r="B8" s="16"/>
      <c r="C8" s="44">
        <v>2005</v>
      </c>
      <c r="D8" s="44">
        <v>2024</v>
      </c>
    </row>
    <row r="9" spans="1:9" x14ac:dyDescent="0.35">
      <c r="A9" s="13" t="s">
        <v>20</v>
      </c>
      <c r="B9" s="44">
        <v>0</v>
      </c>
      <c r="C9" s="21">
        <v>4.3790930000000001</v>
      </c>
      <c r="D9" s="21">
        <v>15.045215000000001</v>
      </c>
    </row>
    <row r="10" spans="1:9" x14ac:dyDescent="0.35">
      <c r="A10" s="13"/>
      <c r="B10" s="44">
        <v>1</v>
      </c>
      <c r="C10" s="21">
        <v>8.4003700000000006</v>
      </c>
      <c r="D10" s="21">
        <v>19.936596999999999</v>
      </c>
    </row>
    <row r="11" spans="1:9" x14ac:dyDescent="0.35">
      <c r="A11" s="13"/>
      <c r="B11" s="44">
        <v>2</v>
      </c>
      <c r="C11" s="21">
        <v>52.731684000000001</v>
      </c>
      <c r="D11" s="21">
        <v>50.319319</v>
      </c>
    </row>
    <row r="12" spans="1:9" x14ac:dyDescent="0.35">
      <c r="A12" s="13"/>
      <c r="B12" s="44">
        <v>3</v>
      </c>
      <c r="C12" s="21">
        <v>25.480561000000002</v>
      </c>
      <c r="D12" s="21">
        <v>9.8237290000000002</v>
      </c>
    </row>
    <row r="13" spans="1:9" x14ac:dyDescent="0.35">
      <c r="A13" s="13"/>
      <c r="B13" s="44" t="s">
        <v>6</v>
      </c>
      <c r="C13" s="21">
        <v>9.0082920000000009</v>
      </c>
      <c r="D13" s="21">
        <v>4.8751410000000002</v>
      </c>
    </row>
    <row r="14" spans="1:9" x14ac:dyDescent="0.35">
      <c r="B14" s="16"/>
      <c r="C14" s="21"/>
      <c r="D14" s="21"/>
    </row>
    <row r="15" spans="1:9" x14ac:dyDescent="0.35">
      <c r="A15" s="13" t="s">
        <v>9</v>
      </c>
      <c r="B15" s="44">
        <v>0</v>
      </c>
      <c r="C15" s="21">
        <v>4.393033</v>
      </c>
      <c r="D15" s="21">
        <v>13.280920999999999</v>
      </c>
    </row>
    <row r="16" spans="1:9" x14ac:dyDescent="0.35">
      <c r="A16" s="13"/>
      <c r="B16" s="44">
        <v>1</v>
      </c>
      <c r="C16" s="21">
        <v>6.9692939999999997</v>
      </c>
      <c r="D16" s="21">
        <v>13.587842999999999</v>
      </c>
    </row>
    <row r="17" spans="1:4" x14ac:dyDescent="0.35">
      <c r="A17" s="13"/>
      <c r="B17" s="44">
        <v>2</v>
      </c>
      <c r="C17" s="21">
        <v>46.514301000000003</v>
      </c>
      <c r="D17" s="21">
        <v>51.165599999999998</v>
      </c>
    </row>
    <row r="18" spans="1:4" x14ac:dyDescent="0.35">
      <c r="A18" s="13"/>
      <c r="B18" s="44">
        <v>3</v>
      </c>
      <c r="C18" s="21">
        <v>29.330373999999999</v>
      </c>
      <c r="D18" s="21">
        <v>16.119005000000001</v>
      </c>
    </row>
    <row r="19" spans="1:4" x14ac:dyDescent="0.35">
      <c r="A19" s="13"/>
      <c r="B19" s="44" t="s">
        <v>6</v>
      </c>
      <c r="C19" s="21">
        <v>12.792998000000001</v>
      </c>
      <c r="D19" s="21">
        <v>5.8466319999999996</v>
      </c>
    </row>
  </sheetData>
  <mergeCells count="4">
    <mergeCell ref="A1:I1"/>
    <mergeCell ref="A2:I2"/>
    <mergeCell ref="A3:I3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zoomScale="99" zoomScaleNormal="99" workbookViewId="0">
      <selection sqref="A1:J4"/>
    </sheetView>
  </sheetViews>
  <sheetFormatPr baseColWidth="10" defaultColWidth="10.6328125" defaultRowHeight="14.5" x14ac:dyDescent="0.35"/>
  <cols>
    <col min="1" max="1" width="24" customWidth="1"/>
    <col min="9" max="9" width="23.1796875" customWidth="1"/>
  </cols>
  <sheetData>
    <row r="1" spans="1:15" ht="15.5" x14ac:dyDescent="0.35">
      <c r="A1" s="9" t="s">
        <v>49</v>
      </c>
      <c r="B1" s="10"/>
      <c r="C1" s="10"/>
      <c r="D1" s="10"/>
      <c r="E1" s="10"/>
      <c r="F1" s="10"/>
      <c r="G1" s="10"/>
      <c r="H1" s="10"/>
      <c r="I1" s="10"/>
      <c r="J1" s="10"/>
    </row>
    <row r="2" spans="1:15" ht="15.5" x14ac:dyDescent="0.35">
      <c r="A2" s="9" t="s">
        <v>47</v>
      </c>
      <c r="B2" s="10"/>
      <c r="C2" s="10"/>
      <c r="D2" s="10"/>
      <c r="E2" s="10"/>
      <c r="F2" s="10"/>
      <c r="G2" s="10"/>
      <c r="H2" s="10"/>
      <c r="I2" s="10"/>
      <c r="J2" s="10"/>
    </row>
    <row r="3" spans="1:15" ht="15.5" x14ac:dyDescent="0.35">
      <c r="A3" s="9" t="s">
        <v>50</v>
      </c>
      <c r="B3" s="10"/>
      <c r="C3" s="10"/>
      <c r="D3" s="10"/>
      <c r="E3" s="10"/>
      <c r="F3" s="10"/>
      <c r="G3" s="10"/>
      <c r="H3" s="10"/>
      <c r="I3" s="10"/>
      <c r="J3" s="10"/>
    </row>
    <row r="4" spans="1:15" ht="15.5" x14ac:dyDescent="0.35">
      <c r="A4" s="12" t="s">
        <v>51</v>
      </c>
      <c r="B4" s="10"/>
      <c r="C4" s="10"/>
      <c r="D4" s="10"/>
      <c r="E4" s="10"/>
      <c r="F4" s="10"/>
      <c r="G4" s="10"/>
      <c r="H4" s="10"/>
      <c r="I4" s="10"/>
      <c r="J4" s="11"/>
    </row>
    <row r="6" spans="1:15" x14ac:dyDescent="0.35">
      <c r="A6" s="35" t="s">
        <v>54</v>
      </c>
      <c r="I6" s="25" t="s">
        <v>52</v>
      </c>
    </row>
    <row r="7" spans="1:15" x14ac:dyDescent="0.35">
      <c r="I7" s="26"/>
      <c r="J7" s="28" t="s">
        <v>10</v>
      </c>
      <c r="K7" s="28" t="s">
        <v>11</v>
      </c>
      <c r="L7" s="28" t="s">
        <v>12</v>
      </c>
      <c r="M7" s="28" t="s">
        <v>13</v>
      </c>
      <c r="N7" s="28" t="s">
        <v>5</v>
      </c>
      <c r="O7" s="28" t="s">
        <v>14</v>
      </c>
    </row>
    <row r="8" spans="1:15" x14ac:dyDescent="0.35">
      <c r="A8" s="4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5</v>
      </c>
      <c r="G8" s="22" t="s">
        <v>14</v>
      </c>
      <c r="H8" s="22"/>
      <c r="I8" s="34" t="s">
        <v>9</v>
      </c>
      <c r="J8" s="31" t="s">
        <v>21</v>
      </c>
      <c r="K8" s="26"/>
      <c r="L8" s="26"/>
      <c r="M8" s="26"/>
      <c r="N8" s="26"/>
      <c r="O8" s="26"/>
    </row>
    <row r="9" spans="1:15" x14ac:dyDescent="0.35">
      <c r="A9" s="5" t="s">
        <v>15</v>
      </c>
      <c r="B9" s="24">
        <v>9.6432599999999993E-2</v>
      </c>
      <c r="C9" s="24">
        <v>7.0240999999999998E-2</v>
      </c>
      <c r="D9" s="24">
        <v>4.7950800000000002E-2</v>
      </c>
      <c r="E9" s="24">
        <v>3.9500199999999999E-2</v>
      </c>
      <c r="F9" s="24">
        <v>5.7357600000000002E-2</v>
      </c>
      <c r="G9" s="24">
        <v>8.8131000000000001E-2</v>
      </c>
      <c r="H9" s="23"/>
      <c r="I9" s="32" t="s">
        <v>15</v>
      </c>
      <c r="J9" s="29">
        <f t="shared" ref="J9:J13" si="0">B9/J$15</f>
        <v>0.10314817542397058</v>
      </c>
      <c r="K9" s="29">
        <f t="shared" ref="K9:K13" si="1">C9/K$15</f>
        <v>0.10368760361785462</v>
      </c>
      <c r="L9" s="29">
        <f t="shared" ref="L9:L13" si="2">D9/L$15</f>
        <v>0.12942015071865445</v>
      </c>
      <c r="M9" s="29">
        <f t="shared" ref="M9:M13" si="3">E9/M$15</f>
        <v>0.26884912059557609</v>
      </c>
      <c r="N9" s="29">
        <f t="shared" ref="N9:N13" si="4">F9/N$15</f>
        <v>0.52788054822357444</v>
      </c>
      <c r="O9" s="29">
        <f t="shared" ref="O9:O13" si="5">G9/O$15</f>
        <v>0.72259610181331602</v>
      </c>
    </row>
    <row r="10" spans="1:15" x14ac:dyDescent="0.35">
      <c r="A10" s="5" t="s">
        <v>16</v>
      </c>
      <c r="B10" s="24">
        <v>6.0755700000000003E-2</v>
      </c>
      <c r="C10" s="24">
        <v>2.8110400000000001E-2</v>
      </c>
      <c r="D10" s="24">
        <v>3.30166E-2</v>
      </c>
      <c r="E10" s="24">
        <v>1.99259E-2</v>
      </c>
      <c r="F10" s="24">
        <v>2.0890200000000001E-2</v>
      </c>
      <c r="G10" s="24">
        <v>2.1786199999999999E-2</v>
      </c>
      <c r="H10" s="23"/>
      <c r="I10" s="32" t="s">
        <v>16</v>
      </c>
      <c r="J10" s="29">
        <f t="shared" si="0"/>
        <v>6.4986732719081813E-2</v>
      </c>
      <c r="K10" s="29">
        <f t="shared" si="1"/>
        <v>4.1495707816508028E-2</v>
      </c>
      <c r="L10" s="29">
        <f t="shared" si="2"/>
        <v>8.9112451684174754E-2</v>
      </c>
      <c r="M10" s="29">
        <f t="shared" si="3"/>
        <v>0.13562110298366564</v>
      </c>
      <c r="N10" s="29">
        <f t="shared" si="4"/>
        <v>0.19225926866710105</v>
      </c>
      <c r="O10" s="29">
        <f t="shared" si="5"/>
        <v>0.17862753393613218</v>
      </c>
    </row>
    <row r="11" spans="1:15" x14ac:dyDescent="0.35">
      <c r="A11" s="8" t="s">
        <v>30</v>
      </c>
      <c r="B11" s="24">
        <v>0.15626219999999999</v>
      </c>
      <c r="C11" s="24">
        <v>0.1372138</v>
      </c>
      <c r="D11" s="24">
        <v>9.5624399999999998E-2</v>
      </c>
      <c r="E11" s="24">
        <v>2.98128E-2</v>
      </c>
      <c r="F11" s="24">
        <v>1.54129E-2</v>
      </c>
      <c r="G11" s="24">
        <v>6.7955000000000003E-3</v>
      </c>
      <c r="H11" s="23"/>
      <c r="I11" s="33" t="s">
        <v>30</v>
      </c>
      <c r="J11" s="29">
        <f t="shared" si="0"/>
        <v>0.16714431445108369</v>
      </c>
      <c r="K11" s="29">
        <f t="shared" si="1"/>
        <v>0.20255079092409817</v>
      </c>
      <c r="L11" s="29">
        <f t="shared" si="2"/>
        <v>0.25809213319445973</v>
      </c>
      <c r="M11" s="29">
        <f t="shared" si="3"/>
        <v>0.20291403746036199</v>
      </c>
      <c r="N11" s="29">
        <f t="shared" si="4"/>
        <v>0.14184990483763496</v>
      </c>
      <c r="O11" s="29">
        <f t="shared" si="5"/>
        <v>5.5717078098199146E-2</v>
      </c>
    </row>
    <row r="12" spans="1:15" x14ac:dyDescent="0.35">
      <c r="A12" s="5" t="s">
        <v>17</v>
      </c>
      <c r="B12" s="24">
        <v>0.27729120000000002</v>
      </c>
      <c r="C12" s="24">
        <v>0.1935693</v>
      </c>
      <c r="D12" s="24">
        <v>9.4168000000000002E-2</v>
      </c>
      <c r="E12" s="24">
        <v>2.17942E-2</v>
      </c>
      <c r="F12" s="24">
        <v>1.0295199999999999E-2</v>
      </c>
      <c r="G12" s="24">
        <v>3.9725999999999997E-3</v>
      </c>
      <c r="H12" s="23"/>
      <c r="I12" s="32" t="s">
        <v>17</v>
      </c>
      <c r="J12" s="29">
        <f t="shared" si="0"/>
        <v>0.296601785507425</v>
      </c>
      <c r="K12" s="29">
        <f t="shared" si="1"/>
        <v>0.28574104655380173</v>
      </c>
      <c r="L12" s="29">
        <f t="shared" si="2"/>
        <v>0.25416128099790314</v>
      </c>
      <c r="M12" s="29">
        <f t="shared" si="3"/>
        <v>0.14833726168688019</v>
      </c>
      <c r="N12" s="29">
        <f t="shared" si="4"/>
        <v>9.4750056140273362E-2</v>
      </c>
      <c r="O12" s="29">
        <f t="shared" si="5"/>
        <v>3.257179963989492E-2</v>
      </c>
    </row>
    <row r="13" spans="1:15" x14ac:dyDescent="0.35">
      <c r="A13" s="5" t="s">
        <v>18</v>
      </c>
      <c r="B13" s="24">
        <v>0.34415220000000002</v>
      </c>
      <c r="C13" s="24">
        <v>0.2482946</v>
      </c>
      <c r="D13" s="24">
        <v>9.9745100000000003E-2</v>
      </c>
      <c r="E13" s="24">
        <v>3.5890199999999997E-2</v>
      </c>
      <c r="F13" s="24">
        <v>4.7004999999999998E-3</v>
      </c>
      <c r="G13" s="24">
        <v>1.2791E-3</v>
      </c>
      <c r="H13" s="23"/>
      <c r="I13" s="32" t="s">
        <v>18</v>
      </c>
      <c r="J13" s="29">
        <f t="shared" si="0"/>
        <v>0.368118991898439</v>
      </c>
      <c r="K13" s="29">
        <f t="shared" si="1"/>
        <v>0.36652485108773747</v>
      </c>
      <c r="L13" s="29">
        <f t="shared" si="2"/>
        <v>0.26921398340480784</v>
      </c>
      <c r="M13" s="29">
        <f t="shared" si="3"/>
        <v>0.2442784772735162</v>
      </c>
      <c r="N13" s="29">
        <f t="shared" si="4"/>
        <v>4.3260222131416087E-2</v>
      </c>
      <c r="O13" s="29">
        <f t="shared" si="5"/>
        <v>1.0487486512457733E-2</v>
      </c>
    </row>
    <row r="14" spans="1:15" x14ac:dyDescent="0.35">
      <c r="A14" s="5" t="s">
        <v>19</v>
      </c>
      <c r="B14" s="24">
        <v>6.51061E-2</v>
      </c>
      <c r="C14" s="24">
        <v>0.32257089999999999</v>
      </c>
      <c r="D14" s="24">
        <v>0.62949509999999997</v>
      </c>
      <c r="E14" s="24">
        <v>0.85307679999999997</v>
      </c>
      <c r="F14" s="24">
        <v>0.89134369999999996</v>
      </c>
      <c r="G14" s="24">
        <v>0.87803540000000002</v>
      </c>
      <c r="H14" s="23"/>
      <c r="I14" s="26"/>
      <c r="J14" s="31" t="s">
        <v>53</v>
      </c>
      <c r="K14" s="30"/>
      <c r="L14" s="30"/>
      <c r="M14" s="30"/>
      <c r="N14" s="30"/>
      <c r="O14" s="30"/>
    </row>
    <row r="15" spans="1:15" x14ac:dyDescent="0.35">
      <c r="I15" s="26"/>
      <c r="J15" s="30">
        <f>SUM(B9:B13)</f>
        <v>0.93489389999999994</v>
      </c>
      <c r="K15" s="30">
        <f>SUM(C9:C13)</f>
        <v>0.67742910000000001</v>
      </c>
      <c r="L15" s="30">
        <f>SUM(D9:D13)</f>
        <v>0.37050490000000003</v>
      </c>
      <c r="M15" s="30">
        <f>SUM(E9:E13)</f>
        <v>0.14692329999999998</v>
      </c>
      <c r="N15" s="30">
        <f>SUM(F9:F13)</f>
        <v>0.10865640000000001</v>
      </c>
      <c r="O15" s="30">
        <f>SUM(G9:G13)</f>
        <v>0.1219644</v>
      </c>
    </row>
    <row r="16" spans="1:15" x14ac:dyDescent="0.35">
      <c r="I16" s="26"/>
      <c r="J16" s="26"/>
      <c r="K16" s="26"/>
      <c r="L16" s="26"/>
      <c r="M16" s="26"/>
      <c r="N16" s="26"/>
      <c r="O16" s="26"/>
    </row>
    <row r="17" spans="1:15" x14ac:dyDescent="0.35">
      <c r="I17" s="26"/>
      <c r="J17" s="28" t="s">
        <v>10</v>
      </c>
      <c r="K17" s="28" t="s">
        <v>11</v>
      </c>
      <c r="L17" s="28" t="s">
        <v>12</v>
      </c>
      <c r="M17" s="28" t="s">
        <v>13</v>
      </c>
      <c r="N17" s="28" t="s">
        <v>5</v>
      </c>
      <c r="O17" s="28" t="s">
        <v>14</v>
      </c>
    </row>
    <row r="18" spans="1:15" x14ac:dyDescent="0.35">
      <c r="A18" s="4" t="s">
        <v>20</v>
      </c>
      <c r="B18" s="22" t="s">
        <v>10</v>
      </c>
      <c r="C18" s="22" t="s">
        <v>11</v>
      </c>
      <c r="D18" s="22" t="s">
        <v>12</v>
      </c>
      <c r="E18" s="22" t="s">
        <v>13</v>
      </c>
      <c r="F18" s="22" t="s">
        <v>5</v>
      </c>
      <c r="G18" s="22" t="s">
        <v>14</v>
      </c>
      <c r="H18" s="22"/>
      <c r="I18" s="34" t="s">
        <v>20</v>
      </c>
      <c r="J18" s="27" t="s">
        <v>21</v>
      </c>
      <c r="K18" s="26"/>
      <c r="L18" s="26"/>
      <c r="M18" s="26"/>
      <c r="N18" s="26"/>
      <c r="O18" s="26"/>
    </row>
    <row r="19" spans="1:15" x14ac:dyDescent="0.35">
      <c r="A19" s="5" t="s">
        <v>15</v>
      </c>
      <c r="B19" s="24">
        <v>9.0237499999999998E-2</v>
      </c>
      <c r="C19" s="24">
        <v>6.4816799999999994E-2</v>
      </c>
      <c r="D19" s="24">
        <v>5.6801299999999999E-2</v>
      </c>
      <c r="E19" s="24">
        <v>6.3649700000000003E-2</v>
      </c>
      <c r="F19" s="24">
        <v>5.6073699999999997E-2</v>
      </c>
      <c r="G19" s="24">
        <v>0.1016715</v>
      </c>
      <c r="H19" s="23"/>
      <c r="I19" s="32" t="s">
        <v>15</v>
      </c>
      <c r="J19" s="29">
        <f t="shared" ref="J19:J23" si="6">B19/J$25</f>
        <v>9.1974943472166629E-2</v>
      </c>
      <c r="K19" s="29">
        <f t="shared" ref="K19:K23" si="7">C19/K$25</f>
        <v>7.8775264901286016E-2</v>
      </c>
      <c r="L19" s="29">
        <f t="shared" ref="L19:L23" si="8">D19/L$25</f>
        <v>0.10974003605495919</v>
      </c>
      <c r="M19" s="29">
        <f t="shared" ref="M19:M23" si="9">E19/M$25</f>
        <v>0.21070680299830741</v>
      </c>
      <c r="N19" s="29">
        <f t="shared" ref="N19:N23" si="10">F19/N$25</f>
        <v>0.26409745575117038</v>
      </c>
      <c r="O19" s="29">
        <f t="shared" ref="O19:O23" si="11">G19/O$25</f>
        <v>0.55632038372243808</v>
      </c>
    </row>
    <row r="20" spans="1:15" x14ac:dyDescent="0.35">
      <c r="A20" s="5" t="s">
        <v>16</v>
      </c>
      <c r="B20" s="24">
        <v>6.80674E-2</v>
      </c>
      <c r="C20" s="24">
        <v>6.8151900000000001E-2</v>
      </c>
      <c r="D20" s="24">
        <v>5.3565700000000001E-2</v>
      </c>
      <c r="E20" s="24">
        <v>5.8531600000000003E-2</v>
      </c>
      <c r="F20" s="24">
        <v>4.1110500000000001E-2</v>
      </c>
      <c r="G20" s="24">
        <v>3.8015599999999997E-2</v>
      </c>
      <c r="H20" s="23"/>
      <c r="I20" s="32" t="s">
        <v>16</v>
      </c>
      <c r="J20" s="29">
        <f t="shared" si="6"/>
        <v>6.937797775090572E-2</v>
      </c>
      <c r="K20" s="29">
        <f t="shared" si="7"/>
        <v>8.2828587280241464E-2</v>
      </c>
      <c r="L20" s="29">
        <f t="shared" si="8"/>
        <v>0.10348886115826798</v>
      </c>
      <c r="M20" s="29">
        <f t="shared" si="9"/>
        <v>0.19376377752567145</v>
      </c>
      <c r="N20" s="29">
        <f t="shared" si="10"/>
        <v>0.19362336451239157</v>
      </c>
      <c r="O20" s="29">
        <f t="shared" si="11"/>
        <v>0.20801161760610118</v>
      </c>
    </row>
    <row r="21" spans="1:15" x14ac:dyDescent="0.35">
      <c r="A21" s="8" t="s">
        <v>30</v>
      </c>
      <c r="B21" s="24">
        <v>0.16279650000000001</v>
      </c>
      <c r="C21" s="24">
        <v>0.17155119999999999</v>
      </c>
      <c r="D21" s="24">
        <v>0.1214209</v>
      </c>
      <c r="E21" s="24">
        <v>7.6592499999999994E-2</v>
      </c>
      <c r="F21" s="24">
        <v>5.0913600000000003E-2</v>
      </c>
      <c r="G21" s="24">
        <v>2.60945E-2</v>
      </c>
      <c r="H21" s="23"/>
      <c r="I21" s="33" t="s">
        <v>30</v>
      </c>
      <c r="J21" s="29">
        <f t="shared" si="6"/>
        <v>0.16593100301943842</v>
      </c>
      <c r="K21" s="29">
        <f t="shared" si="7"/>
        <v>0.20849519297672051</v>
      </c>
      <c r="L21" s="29">
        <f t="shared" si="8"/>
        <v>0.23458501731167408</v>
      </c>
      <c r="M21" s="29">
        <f t="shared" si="9"/>
        <v>0.25355281813815084</v>
      </c>
      <c r="N21" s="29">
        <f t="shared" si="10"/>
        <v>0.23979427473365925</v>
      </c>
      <c r="O21" s="29">
        <f t="shared" si="11"/>
        <v>0.14278241447254306</v>
      </c>
    </row>
    <row r="22" spans="1:15" x14ac:dyDescent="0.35">
      <c r="A22" s="5" t="s">
        <v>17</v>
      </c>
      <c r="B22" s="24">
        <v>0.34461209999999998</v>
      </c>
      <c r="C22" s="24">
        <v>0.2475456</v>
      </c>
      <c r="D22" s="24">
        <v>0.15271170000000001</v>
      </c>
      <c r="E22" s="24">
        <v>6.2573400000000001E-2</v>
      </c>
      <c r="F22" s="24">
        <v>4.1144699999999999E-2</v>
      </c>
      <c r="G22" s="24">
        <v>8.3689000000000003E-3</v>
      </c>
      <c r="H22" s="23"/>
      <c r="I22" s="32" t="s">
        <v>17</v>
      </c>
      <c r="J22" s="29">
        <f t="shared" si="6"/>
        <v>0.35124730203434967</v>
      </c>
      <c r="K22" s="29">
        <f t="shared" si="7"/>
        <v>0.30085518284068002</v>
      </c>
      <c r="L22" s="29">
        <f t="shared" si="8"/>
        <v>0.2950388012952892</v>
      </c>
      <c r="M22" s="29">
        <f t="shared" si="9"/>
        <v>0.20714380533976262</v>
      </c>
      <c r="N22" s="29">
        <f t="shared" si="10"/>
        <v>0.19378444061378472</v>
      </c>
      <c r="O22" s="29">
        <f t="shared" si="11"/>
        <v>4.5792475367578057E-2</v>
      </c>
    </row>
    <row r="23" spans="1:15" x14ac:dyDescent="0.35">
      <c r="A23" s="5" t="s">
        <v>18</v>
      </c>
      <c r="B23" s="24">
        <v>0.31539610000000001</v>
      </c>
      <c r="C23" s="24">
        <v>0.27074100000000001</v>
      </c>
      <c r="D23" s="24">
        <v>0.1330991</v>
      </c>
      <c r="E23" s="24">
        <v>4.0729899999999999E-2</v>
      </c>
      <c r="F23" s="24">
        <v>2.3079499999999999E-2</v>
      </c>
      <c r="G23" s="24">
        <v>8.6066000000000007E-3</v>
      </c>
      <c r="H23" s="23"/>
      <c r="I23" s="32" t="s">
        <v>18</v>
      </c>
      <c r="J23" s="29">
        <f t="shared" si="6"/>
        <v>0.32146877372313964</v>
      </c>
      <c r="K23" s="29">
        <f t="shared" si="7"/>
        <v>0.32904577200107193</v>
      </c>
      <c r="L23" s="29">
        <f t="shared" si="8"/>
        <v>0.25714728417980959</v>
      </c>
      <c r="M23" s="29">
        <f t="shared" si="9"/>
        <v>0.13483279599810777</v>
      </c>
      <c r="N23" s="29">
        <f t="shared" si="10"/>
        <v>0.10870046438899407</v>
      </c>
      <c r="O23" s="29">
        <f t="shared" si="11"/>
        <v>4.7093108831339527E-2</v>
      </c>
    </row>
    <row r="24" spans="1:15" x14ac:dyDescent="0.35">
      <c r="A24" s="5" t="s">
        <v>19</v>
      </c>
      <c r="B24" s="24">
        <v>1.8890500000000001E-2</v>
      </c>
      <c r="C24" s="24">
        <v>0.17719370000000001</v>
      </c>
      <c r="D24" s="24">
        <v>0.48240129999999998</v>
      </c>
      <c r="E24" s="24">
        <v>0.69792290000000001</v>
      </c>
      <c r="F24" s="24">
        <v>0.78767790000000004</v>
      </c>
      <c r="G24" s="24">
        <v>0.81724280000000005</v>
      </c>
      <c r="H24" s="23"/>
      <c r="I24" s="26"/>
      <c r="J24" s="31" t="s">
        <v>53</v>
      </c>
      <c r="K24" s="30"/>
      <c r="L24" s="30"/>
      <c r="M24" s="30"/>
      <c r="N24" s="30"/>
      <c r="O24" s="30"/>
    </row>
    <row r="25" spans="1:15" x14ac:dyDescent="0.35">
      <c r="I25" s="26"/>
      <c r="J25" s="29">
        <f t="shared" ref="J25:O25" si="12">SUM(B19:B23)</f>
        <v>0.98110959999999992</v>
      </c>
      <c r="K25" s="29">
        <f t="shared" si="12"/>
        <v>0.8228065</v>
      </c>
      <c r="L25" s="29">
        <f t="shared" si="12"/>
        <v>0.51759869999999997</v>
      </c>
      <c r="M25" s="29">
        <f t="shared" si="12"/>
        <v>0.30207709999999999</v>
      </c>
      <c r="N25" s="29">
        <f t="shared" si="12"/>
        <v>0.21232200000000001</v>
      </c>
      <c r="O25" s="29">
        <f t="shared" si="12"/>
        <v>0.18275710000000001</v>
      </c>
    </row>
  </sheetData>
  <mergeCells count="4">
    <mergeCell ref="A1:J1"/>
    <mergeCell ref="A2:J2"/>
    <mergeCell ref="A3:J3"/>
    <mergeCell ref="A4:I4"/>
  </mergeCells>
  <pageMargins left="0.78750000000000009" right="0.78750000000000009" top="1.05277777777778" bottom="1.05277777777778" header="0.78750000000000009" footer="0.78750000000000009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tabSelected="1" zoomScale="99" zoomScaleNormal="99" workbookViewId="0">
      <selection activeCell="A14" sqref="A14"/>
    </sheetView>
  </sheetViews>
  <sheetFormatPr baseColWidth="10" defaultColWidth="10.6328125" defaultRowHeight="14.5" x14ac:dyDescent="0.35"/>
  <cols>
    <col min="1" max="1" width="38.6328125" customWidth="1"/>
    <col min="2" max="2" width="12.6328125" style="16" customWidth="1"/>
    <col min="3" max="5" width="10.6328125" style="16"/>
    <col min="6" max="6" width="13.08984375" style="16" customWidth="1"/>
    <col min="7" max="8" width="10.6328125" style="16"/>
  </cols>
  <sheetData>
    <row r="1" spans="1:8" ht="17" customHeight="1" x14ac:dyDescent="0.35">
      <c r="A1" s="9" t="s">
        <v>55</v>
      </c>
      <c r="B1" s="10"/>
      <c r="C1" s="10"/>
      <c r="D1" s="10"/>
      <c r="E1" s="10"/>
      <c r="F1" s="10"/>
    </row>
    <row r="2" spans="1:8" ht="15.5" x14ac:dyDescent="0.35">
      <c r="A2" s="9" t="s">
        <v>47</v>
      </c>
      <c r="B2" s="10"/>
      <c r="C2" s="10"/>
      <c r="D2" s="10"/>
      <c r="E2" s="10"/>
      <c r="F2" s="10"/>
    </row>
    <row r="3" spans="1:8" ht="15.5" x14ac:dyDescent="0.35">
      <c r="A3" s="9" t="s">
        <v>60</v>
      </c>
      <c r="B3" s="10"/>
      <c r="C3" s="10"/>
      <c r="D3" s="10"/>
      <c r="E3" s="10"/>
      <c r="F3" s="10"/>
    </row>
    <row r="4" spans="1:8" x14ac:dyDescent="0.35">
      <c r="A4" s="12" t="s">
        <v>51</v>
      </c>
      <c r="B4" s="10"/>
      <c r="C4" s="10"/>
      <c r="D4" s="10"/>
      <c r="E4" s="10"/>
      <c r="F4" s="10"/>
    </row>
    <row r="5" spans="1:8" ht="15.5" x14ac:dyDescent="0.35">
      <c r="A5" s="41"/>
    </row>
    <row r="6" spans="1:8" x14ac:dyDescent="0.35">
      <c r="A6" s="4" t="s">
        <v>22</v>
      </c>
      <c r="B6" s="39" t="s">
        <v>23</v>
      </c>
      <c r="C6" s="37"/>
      <c r="D6" s="37"/>
      <c r="F6" s="40" t="s">
        <v>24</v>
      </c>
      <c r="G6" s="37"/>
      <c r="H6" s="37"/>
    </row>
    <row r="7" spans="1:8" ht="14.5" customHeight="1" x14ac:dyDescent="0.35">
      <c r="C7" s="36" t="s">
        <v>56</v>
      </c>
      <c r="D7" s="37"/>
      <c r="G7" s="36" t="s">
        <v>56</v>
      </c>
      <c r="H7" s="37"/>
    </row>
    <row r="8" spans="1:8" ht="14.5" customHeight="1" x14ac:dyDescent="0.35">
      <c r="A8" s="6"/>
      <c r="B8" s="17" t="s">
        <v>59</v>
      </c>
      <c r="C8" s="17" t="s">
        <v>57</v>
      </c>
      <c r="D8" s="38" t="s">
        <v>58</v>
      </c>
      <c r="E8" s="42"/>
      <c r="F8" s="17" t="s">
        <v>59</v>
      </c>
      <c r="G8" s="17" t="s">
        <v>57</v>
      </c>
      <c r="H8" s="38" t="s">
        <v>58</v>
      </c>
    </row>
    <row r="9" spans="1:8" x14ac:dyDescent="0.35">
      <c r="A9" s="5" t="s">
        <v>25</v>
      </c>
      <c r="B9" s="23">
        <v>0.38574770000000003</v>
      </c>
      <c r="C9" s="23">
        <v>0.35742649999999998</v>
      </c>
      <c r="D9" s="23">
        <v>0.41406880000000001</v>
      </c>
      <c r="E9" s="23"/>
      <c r="F9" s="23">
        <v>0.41706769999999999</v>
      </c>
      <c r="G9" s="23">
        <v>0.39134269999999999</v>
      </c>
      <c r="H9" s="23">
        <v>0.44279269999999998</v>
      </c>
    </row>
    <row r="10" spans="1:8" x14ac:dyDescent="0.35">
      <c r="A10" s="5" t="s">
        <v>26</v>
      </c>
      <c r="B10" s="23">
        <v>0.3584368</v>
      </c>
      <c r="C10" s="23">
        <v>0.32892660000000001</v>
      </c>
      <c r="D10" s="23">
        <v>0.38794689999999998</v>
      </c>
      <c r="E10" s="23"/>
      <c r="F10" s="23">
        <v>0.42936089999999999</v>
      </c>
      <c r="G10" s="23">
        <v>0.40605920000000001</v>
      </c>
      <c r="H10" s="23">
        <v>0.45266250000000002</v>
      </c>
    </row>
    <row r="11" spans="1:8" x14ac:dyDescent="0.35">
      <c r="A11" s="5" t="s">
        <v>27</v>
      </c>
      <c r="B11" s="23">
        <v>0.36402649999999998</v>
      </c>
      <c r="C11" s="23">
        <v>0.33651360000000002</v>
      </c>
      <c r="D11" s="23">
        <v>0.39153939999999998</v>
      </c>
      <c r="E11" s="23"/>
      <c r="F11" s="23">
        <v>0.43340060000000002</v>
      </c>
      <c r="G11" s="23">
        <v>0.40853260000000002</v>
      </c>
      <c r="H11" s="23">
        <v>0.45826860000000003</v>
      </c>
    </row>
    <row r="12" spans="1:8" ht="15" customHeight="1" x14ac:dyDescent="0.35">
      <c r="A12" s="5" t="s">
        <v>28</v>
      </c>
      <c r="B12" s="23">
        <v>0.34910570000000002</v>
      </c>
      <c r="C12" s="23">
        <v>0.3238045</v>
      </c>
      <c r="D12" s="23">
        <v>0.37440689999999999</v>
      </c>
      <c r="E12" s="23"/>
      <c r="F12" s="23">
        <v>0.46251229999999999</v>
      </c>
      <c r="G12" s="23">
        <v>0.43545469999999997</v>
      </c>
      <c r="H12" s="23">
        <v>0.4895699</v>
      </c>
    </row>
    <row r="14" spans="1:8" x14ac:dyDescent="0.35">
      <c r="A14" s="13" t="s">
        <v>29</v>
      </c>
      <c r="B14" s="39" t="s">
        <v>23</v>
      </c>
      <c r="C14" s="37"/>
      <c r="D14" s="37"/>
      <c r="F14" s="40" t="s">
        <v>24</v>
      </c>
      <c r="G14" s="37"/>
      <c r="H14" s="37"/>
    </row>
    <row r="15" spans="1:8" x14ac:dyDescent="0.35">
      <c r="A15" s="4"/>
      <c r="C15" s="36" t="s">
        <v>56</v>
      </c>
      <c r="D15" s="37"/>
      <c r="G15" s="36" t="s">
        <v>56</v>
      </c>
      <c r="H15" s="37"/>
    </row>
    <row r="16" spans="1:8" x14ac:dyDescent="0.35">
      <c r="A16" s="6"/>
      <c r="B16" s="17" t="s">
        <v>59</v>
      </c>
      <c r="C16" s="17" t="s">
        <v>57</v>
      </c>
      <c r="D16" s="38" t="s">
        <v>58</v>
      </c>
      <c r="E16" s="42"/>
      <c r="F16" s="17" t="s">
        <v>59</v>
      </c>
      <c r="G16" s="17" t="s">
        <v>57</v>
      </c>
      <c r="H16" s="38" t="s">
        <v>58</v>
      </c>
    </row>
    <row r="17" spans="1:8" x14ac:dyDescent="0.35">
      <c r="A17" s="5" t="s">
        <v>25</v>
      </c>
      <c r="B17" s="43">
        <v>1.8962270000000001</v>
      </c>
      <c r="C17" s="43">
        <v>1.845601</v>
      </c>
      <c r="D17" s="43">
        <v>1.946852</v>
      </c>
      <c r="E17" s="20"/>
      <c r="F17" s="43">
        <v>1.8903430000000001</v>
      </c>
      <c r="G17" s="43">
        <v>1.8423719999999999</v>
      </c>
      <c r="H17" s="43">
        <v>1.9383140000000001</v>
      </c>
    </row>
    <row r="18" spans="1:8" x14ac:dyDescent="0.35">
      <c r="A18" s="5" t="s">
        <v>26</v>
      </c>
      <c r="B18" s="43">
        <v>1.869658</v>
      </c>
      <c r="C18" s="43">
        <v>1.813631</v>
      </c>
      <c r="D18" s="43">
        <v>1.925686</v>
      </c>
      <c r="E18" s="20"/>
      <c r="F18" s="43">
        <v>1.9064239999999999</v>
      </c>
      <c r="G18" s="43">
        <v>1.863639</v>
      </c>
      <c r="H18" s="43">
        <v>1.949209</v>
      </c>
    </row>
    <row r="19" spans="1:8" x14ac:dyDescent="0.35">
      <c r="A19" s="5" t="s">
        <v>27</v>
      </c>
      <c r="B19" s="43">
        <v>1.845899</v>
      </c>
      <c r="C19" s="43">
        <v>1.797382</v>
      </c>
      <c r="D19" s="43">
        <v>1.894417</v>
      </c>
      <c r="E19" s="20"/>
      <c r="F19" s="43">
        <v>1.9283239999999999</v>
      </c>
      <c r="G19" s="43">
        <v>1.881138</v>
      </c>
      <c r="H19" s="43">
        <v>1.9755100000000001</v>
      </c>
    </row>
    <row r="20" spans="1:8" x14ac:dyDescent="0.35">
      <c r="A20" s="5" t="s">
        <v>28</v>
      </c>
      <c r="B20" s="43">
        <v>1.839564</v>
      </c>
      <c r="C20" s="43">
        <v>1.793479</v>
      </c>
      <c r="D20" s="43">
        <v>1.88565</v>
      </c>
      <c r="E20" s="20"/>
      <c r="F20" s="43">
        <v>1.952769</v>
      </c>
      <c r="G20" s="43">
        <v>1.8997710000000001</v>
      </c>
      <c r="H20" s="43">
        <v>2.0057670000000001</v>
      </c>
    </row>
  </sheetData>
  <mergeCells count="12">
    <mergeCell ref="B14:D14"/>
    <mergeCell ref="F14:H14"/>
    <mergeCell ref="C15:D15"/>
    <mergeCell ref="G15:H15"/>
    <mergeCell ref="A1:F1"/>
    <mergeCell ref="A2:F2"/>
    <mergeCell ref="A3:F3"/>
    <mergeCell ref="A4:F4"/>
    <mergeCell ref="C7:D7"/>
    <mergeCell ref="G7:H7"/>
    <mergeCell ref="B6:D6"/>
    <mergeCell ref="F6:H6"/>
  </mergeCells>
  <pageMargins left="0.78750000000000009" right="0.78750000000000009" top="1.05277777777778" bottom="1.05277777777778" header="0.78750000000000009" footer="0.78750000000000009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Chiffres Figure 1</vt:lpstr>
      <vt:lpstr>Chiffres Figure 2</vt:lpstr>
      <vt:lpstr>Chiffres Figure 3</vt:lpstr>
      <vt:lpstr>Chiffres Figure 4</vt:lpstr>
      <vt:lpstr>Chiffres 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TOULEMON</dc:creator>
  <dc:description/>
  <cp:lastModifiedBy>Anne SOLAZ</cp:lastModifiedBy>
  <cp:revision>15</cp:revision>
  <dcterms:created xsi:type="dcterms:W3CDTF">2025-04-10T09:58:55Z</dcterms:created>
  <dcterms:modified xsi:type="dcterms:W3CDTF">2025-07-02T13:46:31Z</dcterms:modified>
  <dc:language>fr-FR</dc:language>
</cp:coreProperties>
</file>